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2"/>
  </bookViews>
  <sheets>
    <sheet name="PLAN PRIHODA 2023" sheetId="1" r:id="rId1"/>
    <sheet name="PLAN RASHODA 2022." sheetId="2" r:id="rId2"/>
    <sheet name="PLAN RASHODA 2023." sheetId="3" r:id="rId3"/>
  </sheets>
  <definedNames>
    <definedName name="_xlnm.Print_Area" localSheetId="0">'PLAN PRIHODA 2023'!$A$1:$E$18</definedName>
    <definedName name="_xlnm.Print_Area" localSheetId="1">'PLAN RASHODA 2022.'!$A$3:$I$53</definedName>
    <definedName name="_xlnm.Print_Area" localSheetId="2">'PLAN RASHODA 2023.'!$A$2:$J$53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E8" i="1"/>
  <c r="E15" i="1" s="1"/>
  <c r="D8" i="1"/>
  <c r="D15" i="1" s="1"/>
  <c r="J51" i="3"/>
  <c r="J50" i="3"/>
  <c r="J49" i="3"/>
  <c r="M49" i="3" s="1"/>
  <c r="J48" i="3"/>
  <c r="M48" i="3" s="1"/>
  <c r="J47" i="3"/>
  <c r="M47" i="3" s="1"/>
  <c r="J46" i="3"/>
  <c r="M46" i="3" s="1"/>
  <c r="J45" i="3"/>
  <c r="M45" i="3" s="1"/>
  <c r="J44" i="3"/>
  <c r="M44" i="3" s="1"/>
  <c r="J43" i="3"/>
  <c r="N43" i="3" s="1"/>
  <c r="O43" i="3" s="1"/>
  <c r="J42" i="3"/>
  <c r="M42" i="3" s="1"/>
  <c r="J41" i="3"/>
  <c r="M41" i="3" s="1"/>
  <c r="J40" i="3"/>
  <c r="M40" i="3" s="1"/>
  <c r="J39" i="3"/>
  <c r="M39" i="3" s="1"/>
  <c r="J38" i="3"/>
  <c r="M38" i="3" s="1"/>
  <c r="J37" i="3"/>
  <c r="M37" i="3" s="1"/>
  <c r="J36" i="3"/>
  <c r="M36" i="3" s="1"/>
  <c r="J35" i="3"/>
  <c r="M35" i="3" s="1"/>
  <c r="J33" i="3"/>
  <c r="M33" i="3" s="1"/>
  <c r="J32" i="3"/>
  <c r="M32" i="3" s="1"/>
  <c r="J31" i="3"/>
  <c r="N31" i="3" s="1"/>
  <c r="O31" i="3" s="1"/>
  <c r="J30" i="3"/>
  <c r="N30" i="3" s="1"/>
  <c r="O30" i="3" s="1"/>
  <c r="J29" i="3"/>
  <c r="N29" i="3" s="1"/>
  <c r="O29" i="3" s="1"/>
  <c r="J28" i="3"/>
  <c r="N28" i="3" s="1"/>
  <c r="O28" i="3" s="1"/>
  <c r="J27" i="3"/>
  <c r="J26" i="3"/>
  <c r="J25" i="3"/>
  <c r="J24" i="3"/>
  <c r="J23" i="3"/>
  <c r="M23" i="3" s="1"/>
  <c r="J22" i="3"/>
  <c r="M22" i="3" s="1"/>
  <c r="J21" i="3"/>
  <c r="M21" i="3" s="1"/>
  <c r="J20" i="3"/>
  <c r="M20" i="3" s="1"/>
  <c r="J19" i="3"/>
  <c r="N19" i="3" s="1"/>
  <c r="O19" i="3" s="1"/>
  <c r="J18" i="3"/>
  <c r="N18" i="3" s="1"/>
  <c r="O18" i="3" s="1"/>
  <c r="J17" i="3"/>
  <c r="N17" i="3" s="1"/>
  <c r="O17" i="3" s="1"/>
  <c r="J16" i="3"/>
  <c r="N16" i="3" s="1"/>
  <c r="O16" i="3" s="1"/>
  <c r="J15" i="3"/>
  <c r="N15" i="3" s="1"/>
  <c r="O15" i="3" s="1"/>
  <c r="J14" i="3"/>
  <c r="N14" i="3" s="1"/>
  <c r="O14" i="3" s="1"/>
  <c r="J13" i="3"/>
  <c r="N13" i="3" s="1"/>
  <c r="O13" i="3" s="1"/>
  <c r="J12" i="3"/>
  <c r="N12" i="3" s="1"/>
  <c r="O12" i="3" s="1"/>
  <c r="J11" i="3"/>
  <c r="M11" i="3" s="1"/>
  <c r="J10" i="3"/>
  <c r="M10" i="3" s="1"/>
  <c r="J9" i="3"/>
  <c r="M9" i="3" s="1"/>
  <c r="J8" i="3"/>
  <c r="M8" i="3" s="1"/>
  <c r="J7" i="3"/>
  <c r="M7" i="3" s="1"/>
  <c r="C13" i="1"/>
  <c r="C8" i="1"/>
  <c r="C15" i="1" s="1"/>
  <c r="G6" i="3"/>
  <c r="N11" i="3"/>
  <c r="O11" i="3" s="1"/>
  <c r="M51" i="3"/>
  <c r="M50" i="3"/>
  <c r="N27" i="3"/>
  <c r="O27" i="3" s="1"/>
  <c r="N26" i="3"/>
  <c r="O26" i="3" s="1"/>
  <c r="N25" i="3"/>
  <c r="O25" i="3" s="1"/>
  <c r="N24" i="3"/>
  <c r="O24" i="3" s="1"/>
  <c r="I6" i="3"/>
  <c r="H6" i="3"/>
  <c r="F6" i="3"/>
  <c r="E6" i="3"/>
  <c r="D6" i="3"/>
  <c r="C6" i="3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9" i="2" s="1"/>
  <c r="I11" i="2"/>
  <c r="I10" i="2"/>
  <c r="H9" i="2"/>
  <c r="G9" i="2"/>
  <c r="E9" i="2"/>
  <c r="D9" i="2"/>
  <c r="C9" i="2"/>
  <c r="F9" i="2"/>
  <c r="N48" i="3" l="1"/>
  <c r="O48" i="3" s="1"/>
  <c r="N21" i="3"/>
  <c r="O21" i="3" s="1"/>
  <c r="N41" i="3"/>
  <c r="O41" i="3" s="1"/>
  <c r="N42" i="3"/>
  <c r="O42" i="3" s="1"/>
  <c r="N22" i="3"/>
  <c r="O22" i="3" s="1"/>
  <c r="N7" i="3"/>
  <c r="O7" i="3" s="1"/>
  <c r="N23" i="3"/>
  <c r="O23" i="3" s="1"/>
  <c r="M19" i="3"/>
  <c r="M43" i="3"/>
  <c r="N10" i="3"/>
  <c r="O10" i="3" s="1"/>
  <c r="N9" i="3"/>
  <c r="O9" i="3" s="1"/>
  <c r="M31" i="3"/>
  <c r="M30" i="3"/>
  <c r="M29" i="3"/>
  <c r="N33" i="3"/>
  <c r="O33" i="3" s="1"/>
  <c r="M18" i="3"/>
  <c r="N32" i="3"/>
  <c r="O32" i="3" s="1"/>
  <c r="M17" i="3"/>
  <c r="N20" i="3"/>
  <c r="O20" i="3" s="1"/>
  <c r="N8" i="3"/>
  <c r="O8" i="3" s="1"/>
  <c r="N40" i="3"/>
  <c r="O40" i="3" s="1"/>
  <c r="M28" i="3"/>
  <c r="M16" i="3"/>
  <c r="N51" i="3"/>
  <c r="O51" i="3" s="1"/>
  <c r="N39" i="3"/>
  <c r="O39" i="3" s="1"/>
  <c r="M27" i="3"/>
  <c r="M15" i="3"/>
  <c r="N50" i="3"/>
  <c r="O50" i="3" s="1"/>
  <c r="N38" i="3"/>
  <c r="O38" i="3" s="1"/>
  <c r="M26" i="3"/>
  <c r="M14" i="3"/>
  <c r="N49" i="3"/>
  <c r="O49" i="3" s="1"/>
  <c r="N37" i="3"/>
  <c r="O37" i="3" s="1"/>
  <c r="M25" i="3"/>
  <c r="M13" i="3"/>
  <c r="N36" i="3"/>
  <c r="O36" i="3" s="1"/>
  <c r="M24" i="3"/>
  <c r="M12" i="3"/>
  <c r="N47" i="3"/>
  <c r="O47" i="3" s="1"/>
  <c r="N35" i="3"/>
  <c r="O35" i="3" s="1"/>
  <c r="N46" i="3"/>
  <c r="O46" i="3" s="1"/>
  <c r="N45" i="3"/>
  <c r="O45" i="3" s="1"/>
  <c r="N44" i="3"/>
  <c r="O44" i="3" s="1"/>
  <c r="J6" i="3"/>
  <c r="O6" i="3" l="1"/>
  <c r="M6" i="3"/>
  <c r="N6" i="3"/>
</calcChain>
</file>

<file path=xl/sharedStrings.xml><?xml version="1.0" encoding="utf-8"?>
<sst xmlns="http://schemas.openxmlformats.org/spreadsheetml/2006/main" count="302" uniqueCount="114">
  <si>
    <t>KTO</t>
  </si>
  <si>
    <t>Prihodi i primici</t>
  </si>
  <si>
    <t>Vlastiti prihodi - Prihodi ostvareni obavljanjem osnovnih i ostalih poslova vlastite djelatnosti</t>
  </si>
  <si>
    <t>Prihodi za posebne namjene</t>
  </si>
  <si>
    <t>Donacije</t>
  </si>
  <si>
    <t>Prihodi od prodaje ili zamjene nefinancijjske imovine i naknade s naslova osiguranja</t>
  </si>
  <si>
    <t>Račun rashoda/izdatka</t>
  </si>
  <si>
    <t>Naziv računa</t>
  </si>
  <si>
    <t>Službena putovanja</t>
  </si>
  <si>
    <t>Ostale naknade troškova zaposlenima</t>
  </si>
  <si>
    <t>Energija</t>
  </si>
  <si>
    <t>Sitni inventar i auto gume</t>
  </si>
  <si>
    <t>Komunalne usluge</t>
  </si>
  <si>
    <t>Računalne usluge</t>
  </si>
  <si>
    <t>Ostale usluge</t>
  </si>
  <si>
    <t>Reprezentacija</t>
  </si>
  <si>
    <t>Članarine</t>
  </si>
  <si>
    <t>Pristojbe i naknade</t>
  </si>
  <si>
    <t>Zatezne kamate iz poslovnih odnosa</t>
  </si>
  <si>
    <t>Uredska oprema i namještaj</t>
  </si>
  <si>
    <t>Ravnatelj:</t>
  </si>
  <si>
    <t>Plan 2022.</t>
  </si>
  <si>
    <t>Plan 2023.</t>
  </si>
  <si>
    <t>PROJEKCIJE Plan 2024.</t>
  </si>
  <si>
    <t>PROJEKCIJE Plan 2025.</t>
  </si>
  <si>
    <t>EUR</t>
  </si>
  <si>
    <t>Financijski plan  prihoda i primitaka za 2023.godinu i projekcije 2024. i 2025.g.</t>
  </si>
  <si>
    <t>U Slavonskom Brodu, 14.10.2022.</t>
  </si>
  <si>
    <t>Luka Mladinović,prof.el.</t>
  </si>
  <si>
    <t>Financijski plan rashoda i izdataka za 2023.godinu i projekcije 2024. i 2025.g.</t>
  </si>
  <si>
    <t>3121</t>
  </si>
  <si>
    <t>3211</t>
  </si>
  <si>
    <t>3212</t>
  </si>
  <si>
    <t>3213</t>
  </si>
  <si>
    <t>3214</t>
  </si>
  <si>
    <t>3221</t>
  </si>
  <si>
    <t>3222</t>
  </si>
  <si>
    <t>3223</t>
  </si>
  <si>
    <t>3224</t>
  </si>
  <si>
    <t>3225</t>
  </si>
  <si>
    <t>3227</t>
  </si>
  <si>
    <t>3231</t>
  </si>
  <si>
    <t>3232</t>
  </si>
  <si>
    <t>3233</t>
  </si>
  <si>
    <t>3234</t>
  </si>
  <si>
    <t>3236</t>
  </si>
  <si>
    <t>3237</t>
  </si>
  <si>
    <t>3238</t>
  </si>
  <si>
    <t>3239</t>
  </si>
  <si>
    <t>3241</t>
  </si>
  <si>
    <t>3292</t>
  </si>
  <si>
    <t>3293</t>
  </si>
  <si>
    <t>3294</t>
  </si>
  <si>
    <t>3295</t>
  </si>
  <si>
    <t>3299</t>
  </si>
  <si>
    <t>3431</t>
  </si>
  <si>
    <t>3433</t>
  </si>
  <si>
    <t>Ostali rashodi za zaposlene</t>
  </si>
  <si>
    <t>Naknade za prijevoz, za rad na terenu iodvojeni život</t>
  </si>
  <si>
    <t>Stručno usavršavanje zaposlenika</t>
  </si>
  <si>
    <t>Uredski materijal i ostali materijalni rashodi</t>
  </si>
  <si>
    <t>Materijal i sirovine</t>
  </si>
  <si>
    <t>Materijal i dijelovi za tekuće i investicijsko održavanje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</si>
  <si>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</si>
  <si>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</si>
  <si>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</si>
  <si>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</si>
  <si>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Zdravstvene i veterinarske usluge</t>
  </si>
  <si>
    <t>Intelektualne i osobne usluge</t>
  </si>
  <si>
    <t>Naknade troškova osobama izvan radnog odnosa</t>
  </si>
  <si>
    <t>Premije osiguranja</t>
  </si>
  <si>
    <t>Ostali nespomenuti rashodi poslovanja -hitne intervencije</t>
  </si>
  <si>
    <t>Pedagoška dokumentacija</t>
  </si>
  <si>
    <t>Ostali nespomenuti rashodi poslovanja</t>
  </si>
  <si>
    <t>Bankarske usluge i usluge platnog prometa</t>
  </si>
  <si>
    <t>Zakupnine i najamnine</t>
  </si>
  <si>
    <t>Tekuće donacije u novcu</t>
  </si>
  <si>
    <t xml:space="preserve">Instrumenti,uređaji </t>
  </si>
  <si>
    <t>Knjige</t>
  </si>
  <si>
    <t>Ulaganja u rač.programe</t>
  </si>
  <si>
    <t>Dodatna ulaganja</t>
  </si>
  <si>
    <t>IZVORI</t>
  </si>
  <si>
    <t>5.2 DEC</t>
  </si>
  <si>
    <t>3.1.VP</t>
  </si>
  <si>
    <t>4.2.POS.NAMJ.</t>
  </si>
  <si>
    <t>Naknada za rad predst.tijela</t>
  </si>
  <si>
    <t>Plaće za redovan rad</t>
  </si>
  <si>
    <t>Doprinosi za ZO</t>
  </si>
  <si>
    <t>Dopr.za obv.osig.u slučaju nez.</t>
  </si>
  <si>
    <t>Troškovi sudskih postupaka</t>
  </si>
  <si>
    <t>5.3. POMOĆI (MZO,DP,EU)</t>
  </si>
  <si>
    <t>5.1.POMOĆI BPŽ - PUN</t>
  </si>
  <si>
    <t>5.1.POMOĆI BPŽ - SHEMA VOĆA</t>
  </si>
  <si>
    <t>PLAN 2022.</t>
  </si>
  <si>
    <t xml:space="preserve">UKUPNO </t>
  </si>
  <si>
    <t>Oprema za kab.</t>
  </si>
  <si>
    <t>PROJEKCIJA 2024.</t>
  </si>
  <si>
    <t>PROJEKCIJA 2025.</t>
  </si>
  <si>
    <t>RASHODI</t>
  </si>
  <si>
    <t>IZVORI/RASHODI</t>
  </si>
  <si>
    <t>Ravnatelj: Luka Mladinović,prof.el.</t>
  </si>
  <si>
    <t>Financijski plan rashoda i izdataka za 2022.godine po izvorima financiranja</t>
  </si>
  <si>
    <t>Pomoći  (DP,MZO,EU)</t>
  </si>
  <si>
    <t>Opći prihodi i primici-LP-za decentralizirane rashode</t>
  </si>
  <si>
    <t>Opći prihodi i primici-LP-PUN</t>
  </si>
  <si>
    <t>Opći prihodi i primici-LP-ŠKOLSKA SHEMA VOĆA</t>
  </si>
  <si>
    <t>6.2.DONACIJA</t>
  </si>
  <si>
    <t>PRIHOD OD LOKALNOG PRORAČUNA</t>
  </si>
  <si>
    <t>VLASTITI PRIHOD+PRIHOD ZA POSEBNE NAMJENE+DONACIJE</t>
  </si>
  <si>
    <t>SVEUKUPAN PRIHOD</t>
  </si>
  <si>
    <t>UKUPNO PLAN 2023.</t>
  </si>
  <si>
    <t>1 EUR = 7,53540 kn</t>
  </si>
  <si>
    <t>Plan 2023./IZVORIMA FINANCIRANJA</t>
  </si>
  <si>
    <t>UKUPNO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</si>
</sst>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_(* #,##0_);_(* \(#,##0\);_(* &quot;-&quot;??_);_(@_)"/>
    <numFmt numFmtId="165" formatCode="_-* #,##0\ _k_n_-;\-* #,##0\ _k_n_-;_-* &quot;-&quot;??\ _k_n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i/>
      <sz val="12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indexed="16"/>
      <name val="Arial"/>
      <family val="2"/>
      <charset val="238"/>
    </font>
    <font>
      <i/>
      <sz val="10"/>
      <name val="Calibri"/>
      <family val="2"/>
      <charset val="238"/>
    </font>
    <font>
      <i/>
      <sz val="10"/>
      <name val="Times New Roman"/>
      <family val="1"/>
    </font>
    <font>
      <u/>
      <sz val="10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3" fontId="2" fillId="0" borderId="0" xfId="0" applyNumberFormat="1" applyFont="1" applyAlignment="1"/>
    <xf numFmtId="0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left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quotePrefix="1" applyNumberFormat="1" applyFont="1" applyFill="1" applyBorder="1" applyAlignment="1">
      <alignment horizontal="left"/>
    </xf>
    <xf numFmtId="3" fontId="6" fillId="0" borderId="0" xfId="0" quotePrefix="1" applyNumberFormat="1" applyFont="1" applyBorder="1" applyAlignment="1">
      <alignment horizontal="left"/>
    </xf>
    <xf numFmtId="3" fontId="7" fillId="0" borderId="0" xfId="0" quotePrefix="1" applyNumberFormat="1" applyFont="1" applyAlignment="1">
      <alignment horizontal="left"/>
    </xf>
    <xf numFmtId="3" fontId="9" fillId="0" borderId="0" xfId="0" quotePrefix="1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Alignment="1"/>
    <xf numFmtId="3" fontId="6" fillId="0" borderId="0" xfId="0" applyNumberFormat="1" applyFont="1" applyBorder="1" applyAlignment="1"/>
    <xf numFmtId="0" fontId="5" fillId="0" borderId="4" xfId="0" applyNumberFormat="1" applyFont="1" applyBorder="1" applyAlignment="1"/>
    <xf numFmtId="3" fontId="5" fillId="2" borderId="0" xfId="0" applyNumberFormat="1" applyFont="1" applyFill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43" fontId="14" fillId="0" borderId="0" xfId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3" fontId="15" fillId="0" borderId="0" xfId="0" quotePrefix="1" applyNumberFormat="1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 wrapText="1"/>
    </xf>
    <xf numFmtId="43" fontId="15" fillId="0" borderId="2" xfId="1" applyFont="1" applyBorder="1" applyAlignment="1">
      <alignment horizontal="center" vertical="center" wrapText="1"/>
    </xf>
    <xf numFmtId="43" fontId="15" fillId="0" borderId="2" xfId="1" applyFont="1" applyBorder="1" applyAlignment="1">
      <alignment horizontal="center" vertical="center"/>
    </xf>
    <xf numFmtId="3" fontId="5" fillId="0" borderId="2" xfId="0" applyNumberFormat="1" applyFont="1" applyBorder="1" applyAlignment="1">
      <alignment wrapText="1"/>
    </xf>
    <xf numFmtId="3" fontId="12" fillId="0" borderId="2" xfId="0" applyNumberFormat="1" applyFont="1" applyBorder="1" applyAlignment="1">
      <alignment horizontal="left" wrapText="1"/>
    </xf>
    <xf numFmtId="3" fontId="8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18" fillId="0" borderId="2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165" fontId="19" fillId="2" borderId="2" xfId="1" applyNumberFormat="1" applyFont="1" applyFill="1" applyBorder="1" applyAlignment="1">
      <alignment horizontal="center" vertical="center"/>
    </xf>
    <xf numFmtId="165" fontId="19" fillId="0" borderId="2" xfId="1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8" fillId="0" borderId="2" xfId="0" quotePrefix="1" applyNumberFormat="1" applyFont="1" applyBorder="1" applyAlignment="1">
      <alignment horizontal="center" vertical="center"/>
    </xf>
    <xf numFmtId="0" fontId="20" fillId="0" borderId="0" xfId="0" applyFont="1"/>
    <xf numFmtId="0" fontId="18" fillId="3" borderId="2" xfId="0" quotePrefix="1" applyNumberFormat="1" applyFont="1" applyFill="1" applyBorder="1" applyAlignment="1">
      <alignment horizontal="center" vertical="center"/>
    </xf>
    <xf numFmtId="165" fontId="19" fillId="0" borderId="2" xfId="1" quotePrefix="1" applyNumberFormat="1" applyFont="1" applyFill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/>
    </xf>
    <xf numFmtId="0" fontId="19" fillId="0" borderId="4" xfId="0" applyNumberFormat="1" applyFont="1" applyBorder="1" applyAlignment="1"/>
    <xf numFmtId="0" fontId="19" fillId="0" borderId="2" xfId="0" applyNumberFormat="1" applyFont="1" applyBorder="1" applyAlignment="1">
      <alignment horizontal="left" vertical="center"/>
    </xf>
    <xf numFmtId="0" fontId="18" fillId="0" borderId="2" xfId="0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left"/>
    </xf>
    <xf numFmtId="0" fontId="21" fillId="0" borderId="2" xfId="0" applyFont="1" applyBorder="1" applyAlignment="1" applyProtection="1">
      <alignment vertical="top"/>
      <protection locked="0"/>
    </xf>
    <xf numFmtId="0" fontId="19" fillId="2" borderId="2" xfId="0" applyNumberFormat="1" applyFont="1" applyFill="1" applyBorder="1" applyAlignment="1">
      <alignment horizontal="left" vertical="center"/>
    </xf>
    <xf numFmtId="0" fontId="19" fillId="2" borderId="2" xfId="0" quotePrefix="1" applyNumberFormat="1" applyFont="1" applyFill="1" applyBorder="1" applyAlignment="1">
      <alignment horizontal="left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/>
    <xf numFmtId="0" fontId="19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center" vertical="center"/>
    </xf>
    <xf numFmtId="0" fontId="18" fillId="2" borderId="0" xfId="0" quotePrefix="1" applyNumberFormat="1" applyFont="1" applyFill="1" applyBorder="1" applyAlignment="1">
      <alignment horizontal="center" vertical="center"/>
    </xf>
    <xf numFmtId="0" fontId="19" fillId="2" borderId="0" xfId="0" quotePrefix="1" applyNumberFormat="1" applyFont="1" applyFill="1" applyBorder="1" applyAlignment="1">
      <alignment horizontal="left" vertical="center"/>
    </xf>
    <xf numFmtId="165" fontId="19" fillId="2" borderId="0" xfId="1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vertical="center"/>
    </xf>
    <xf numFmtId="0" fontId="21" fillId="0" borderId="2" xfId="0" applyFont="1" applyBorder="1" applyAlignment="1" applyProtection="1">
      <alignment horizontal="left" vertical="top"/>
      <protection locked="0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2" borderId="2" xfId="0" quotePrefix="1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43" fontId="0" fillId="0" borderId="0" xfId="1" applyFont="1"/>
    <xf numFmtId="43" fontId="19" fillId="0" borderId="2" xfId="1" applyFont="1" applyBorder="1" applyAlignment="1">
      <alignment horizontal="center" vertical="center"/>
    </xf>
    <xf numFmtId="43" fontId="19" fillId="2" borderId="2" xfId="1" applyFont="1" applyFill="1" applyBorder="1" applyAlignment="1">
      <alignment horizontal="center" vertical="center"/>
    </xf>
    <xf numFmtId="43" fontId="19" fillId="3" borderId="2" xfId="1" applyFont="1" applyFill="1" applyBorder="1" applyAlignment="1">
      <alignment horizontal="center" vertical="center"/>
    </xf>
    <xf numFmtId="43" fontId="19" fillId="2" borderId="2" xfId="1" applyFont="1" applyFill="1" applyBorder="1" applyAlignment="1">
      <alignment horizontal="left" vertical="center"/>
    </xf>
    <xf numFmtId="43" fontId="19" fillId="0" borderId="2" xfId="1" applyFont="1" applyFill="1" applyBorder="1" applyAlignment="1">
      <alignment horizontal="center" vertical="center"/>
    </xf>
    <xf numFmtId="43" fontId="19" fillId="0" borderId="2" xfId="1" quotePrefix="1" applyFont="1" applyFill="1" applyBorder="1" applyAlignment="1">
      <alignment horizontal="center" vertical="center"/>
    </xf>
    <xf numFmtId="165" fontId="19" fillId="0" borderId="2" xfId="1" applyNumberFormat="1" applyFont="1" applyBorder="1" applyAlignment="1">
      <alignment horizontal="center" vertical="center"/>
    </xf>
    <xf numFmtId="165" fontId="20" fillId="0" borderId="0" xfId="1" applyNumberFormat="1" applyFont="1"/>
    <xf numFmtId="165" fontId="19" fillId="0" borderId="2" xfId="1" applyNumberFormat="1" applyFont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center" vertical="center" wrapText="1"/>
    </xf>
    <xf numFmtId="165" fontId="19" fillId="2" borderId="2" xfId="1" applyNumberFormat="1" applyFont="1" applyFill="1" applyBorder="1" applyAlignment="1">
      <alignment horizontal="center" vertical="center" wrapText="1"/>
    </xf>
    <xf numFmtId="165" fontId="20" fillId="0" borderId="0" xfId="1" applyNumberFormat="1" applyFont="1" applyAlignment="1">
      <alignment vertical="center" wrapText="1"/>
    </xf>
    <xf numFmtId="165" fontId="19" fillId="3" borderId="2" xfId="1" applyNumberFormat="1" applyFont="1" applyFill="1" applyBorder="1" applyAlignment="1">
      <alignment horizontal="center" vertical="center"/>
    </xf>
    <xf numFmtId="165" fontId="19" fillId="2" borderId="2" xfId="1" applyNumberFormat="1" applyFont="1" applyFill="1" applyBorder="1" applyAlignment="1">
      <alignment horizontal="left" vertical="center"/>
    </xf>
    <xf numFmtId="165" fontId="20" fillId="2" borderId="0" xfId="1" applyNumberFormat="1" applyFont="1" applyFill="1" applyAlignment="1">
      <alignment horizontal="left"/>
    </xf>
    <xf numFmtId="165" fontId="19" fillId="0" borderId="5" xfId="1" applyNumberFormat="1" applyFont="1" applyBorder="1" applyAlignment="1">
      <alignment horizontal="center" vertical="center"/>
    </xf>
    <xf numFmtId="165" fontId="19" fillId="0" borderId="5" xfId="1" applyNumberFormat="1" applyFont="1" applyFill="1" applyBorder="1" applyAlignment="1">
      <alignment horizontal="center" vertical="center"/>
    </xf>
    <xf numFmtId="165" fontId="19" fillId="2" borderId="5" xfId="1" applyNumberFormat="1" applyFont="1" applyFill="1" applyBorder="1" applyAlignment="1">
      <alignment horizontal="center" vertical="center"/>
    </xf>
    <xf numFmtId="165" fontId="20" fillId="2" borderId="0" xfId="1" applyNumberFormat="1" applyFont="1" applyFill="1" applyBorder="1"/>
    <xf numFmtId="165" fontId="19" fillId="0" borderId="4" xfId="1" applyNumberFormat="1" applyFont="1" applyBorder="1" applyAlignment="1">
      <alignment horizontal="center" vertical="center"/>
    </xf>
    <xf numFmtId="165" fontId="19" fillId="0" borderId="4" xfId="1" applyNumberFormat="1" applyFont="1" applyFill="1" applyBorder="1" applyAlignment="1">
      <alignment horizontal="center" vertical="center"/>
    </xf>
    <xf numFmtId="165" fontId="19" fillId="2" borderId="4" xfId="1" applyNumberFormat="1" applyFont="1" applyFill="1" applyBorder="1" applyAlignment="1">
      <alignment horizontal="center" vertical="center"/>
    </xf>
    <xf numFmtId="165" fontId="19" fillId="0" borderId="4" xfId="1" applyNumberFormat="1" applyFont="1" applyBorder="1" applyAlignment="1">
      <alignment horizontal="center"/>
    </xf>
    <xf numFmtId="165" fontId="19" fillId="0" borderId="4" xfId="1" applyNumberFormat="1" applyFont="1" applyFill="1" applyBorder="1" applyAlignment="1">
      <alignment horizontal="center"/>
    </xf>
    <xf numFmtId="165" fontId="19" fillId="2" borderId="4" xfId="1" applyNumberFormat="1" applyFont="1" applyFill="1" applyBorder="1" applyAlignment="1">
      <alignment horizontal="center"/>
    </xf>
    <xf numFmtId="165" fontId="10" fillId="2" borderId="0" xfId="1" applyNumberFormat="1" applyFont="1" applyFill="1" applyAlignment="1">
      <alignment horizontal="center"/>
    </xf>
    <xf numFmtId="165" fontId="11" fillId="0" borderId="0" xfId="1" applyNumberFormat="1" applyFont="1"/>
    <xf numFmtId="165" fontId="23" fillId="2" borderId="0" xfId="1" quotePrefix="1" applyNumberFormat="1" applyFont="1" applyFill="1" applyBorder="1" applyAlignment="1">
      <alignment horizontal="center"/>
    </xf>
    <xf numFmtId="165" fontId="19" fillId="0" borderId="0" xfId="1" applyNumberFormat="1" applyFont="1" applyAlignment="1">
      <alignment horizontal="center"/>
    </xf>
    <xf numFmtId="165" fontId="19" fillId="0" borderId="0" xfId="1" applyNumberFormat="1" applyFont="1" applyBorder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4" fillId="2" borderId="0" xfId="1" applyNumberFormat="1" applyFont="1" applyFill="1" applyAlignment="1">
      <alignment horizontal="center"/>
    </xf>
    <xf numFmtId="165" fontId="19" fillId="0" borderId="0" xfId="1" quotePrefix="1" applyNumberFormat="1" applyFont="1" applyBorder="1" applyAlignment="1">
      <alignment horizontal="center"/>
    </xf>
    <xf numFmtId="165" fontId="19" fillId="0" borderId="0" xfId="1" quotePrefix="1" applyNumberFormat="1" applyFont="1" applyFill="1" applyBorder="1" applyAlignment="1">
      <alignment horizontal="center"/>
    </xf>
    <xf numFmtId="165" fontId="19" fillId="2" borderId="0" xfId="1" quotePrefix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165" fontId="19" fillId="2" borderId="0" xfId="1" applyNumberFormat="1" applyFont="1" applyFill="1" applyAlignment="1">
      <alignment horizontal="center"/>
    </xf>
    <xf numFmtId="165" fontId="22" fillId="0" borderId="0" xfId="1" quotePrefix="1" applyNumberFormat="1" applyFont="1" applyFill="1" applyBorder="1" applyAlignment="1">
      <alignment horizontal="center"/>
    </xf>
    <xf numFmtId="165" fontId="22" fillId="2" borderId="0" xfId="1" quotePrefix="1" applyNumberFormat="1" applyFont="1" applyFill="1" applyBorder="1" applyAlignment="1">
      <alignment horizontal="center"/>
    </xf>
    <xf numFmtId="165" fontId="19" fillId="0" borderId="1" xfId="1" applyNumberFormat="1" applyFont="1" applyBorder="1" applyAlignment="1">
      <alignment horizontal="center"/>
    </xf>
    <xf numFmtId="165" fontId="19" fillId="0" borderId="1" xfId="1" applyNumberFormat="1" applyFont="1" applyFill="1" applyBorder="1" applyAlignment="1">
      <alignment horizontal="center"/>
    </xf>
    <xf numFmtId="165" fontId="19" fillId="2" borderId="1" xfId="1" applyNumberFormat="1" applyFont="1" applyFill="1" applyBorder="1" applyAlignment="1">
      <alignment horizontal="center"/>
    </xf>
    <xf numFmtId="165" fontId="25" fillId="4" borderId="2" xfId="1" applyNumberFormat="1" applyFont="1" applyFill="1" applyBorder="1" applyAlignment="1" applyProtection="1">
      <alignment horizontal="left" vertical="top"/>
      <protection locked="0"/>
    </xf>
    <xf numFmtId="165" fontId="25" fillId="0" borderId="2" xfId="1" applyNumberFormat="1" applyFont="1" applyBorder="1" applyAlignment="1" applyProtection="1">
      <alignment vertical="top"/>
      <protection locked="0"/>
    </xf>
    <xf numFmtId="165" fontId="25" fillId="0" borderId="5" xfId="1" applyNumberFormat="1" applyFont="1" applyBorder="1" applyAlignment="1" applyProtection="1">
      <alignment vertical="top"/>
      <protection locked="0"/>
    </xf>
    <xf numFmtId="165" fontId="25" fillId="2" borderId="0" xfId="1" applyNumberFormat="1" applyFont="1" applyFill="1" applyBorder="1" applyAlignment="1" applyProtection="1">
      <alignment vertical="top"/>
      <protection locked="0"/>
    </xf>
    <xf numFmtId="43" fontId="25" fillId="0" borderId="2" xfId="1" applyFont="1" applyBorder="1" applyAlignment="1" applyProtection="1">
      <alignment vertical="top"/>
      <protection locked="0"/>
    </xf>
    <xf numFmtId="0" fontId="21" fillId="0" borderId="2" xfId="0" applyFont="1" applyBorder="1" applyAlignment="1" applyProtection="1">
      <alignment horizontal="center" vertical="top"/>
      <protection locked="0"/>
    </xf>
    <xf numFmtId="43" fontId="15" fillId="0" borderId="2" xfId="1" applyFont="1" applyBorder="1" applyAlignment="1">
      <alignment vertical="center"/>
    </xf>
    <xf numFmtId="3" fontId="15" fillId="3" borderId="2" xfId="0" applyNumberFormat="1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vertical="center"/>
    </xf>
    <xf numFmtId="3" fontId="14" fillId="5" borderId="2" xfId="0" applyNumberFormat="1" applyFont="1" applyFill="1" applyBorder="1" applyAlignment="1">
      <alignment horizontal="center" vertical="center"/>
    </xf>
    <xf numFmtId="43" fontId="15" fillId="5" borderId="2" xfId="1" applyFont="1" applyFill="1" applyBorder="1" applyAlignment="1">
      <alignment horizontal="center" vertical="center" wrapText="1"/>
    </xf>
    <xf numFmtId="43" fontId="15" fillId="5" borderId="2" xfId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center" vertical="center"/>
    </xf>
    <xf numFmtId="3" fontId="15" fillId="6" borderId="2" xfId="0" applyNumberFormat="1" applyFont="1" applyFill="1" applyBorder="1" applyAlignment="1">
      <alignment horizontal="center" vertical="center" wrapText="1"/>
    </xf>
    <xf numFmtId="43" fontId="15" fillId="6" borderId="2" xfId="1" applyFont="1" applyFill="1" applyBorder="1" applyAlignment="1">
      <alignment horizontal="center" vertical="center"/>
    </xf>
    <xf numFmtId="165" fontId="19" fillId="0" borderId="6" xfId="1" applyNumberFormat="1" applyFont="1" applyBorder="1" applyAlignment="1">
      <alignment horizontal="center" vertical="center"/>
    </xf>
    <xf numFmtId="0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165" fontId="19" fillId="0" borderId="6" xfId="1" applyNumberFormat="1" applyFont="1" applyBorder="1" applyAlignment="1">
      <alignment horizontal="center" vertical="center"/>
    </xf>
    <xf numFmtId="165" fontId="20" fillId="0" borderId="7" xfId="1" applyNumberFormat="1" applyFont="1" applyBorder="1" applyAlignment="1">
      <alignment horizontal="center" vertical="center"/>
    </xf>
    <xf numFmtId="165" fontId="20" fillId="0" borderId="3" xfId="1" applyNumberFormat="1" applyFont="1" applyBorder="1" applyAlignment="1">
      <alignment horizontal="center" vertical="center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165" fontId="19" fillId="2" borderId="1" xfId="1" applyNumberFormat="1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K15" sqref="K15"/>
    </sheetView>
  </sheetViews>
  <sheetFormatPr defaultRowHeight="15" x14ac:dyDescent="0.25"/>
  <cols>
    <col min="1" max="1" width="8.42578125" customWidth="1"/>
    <col min="2" max="2" width="30.85546875" customWidth="1"/>
    <col min="3" max="3" width="17.28515625" customWidth="1"/>
    <col min="4" max="4" width="17.5703125" customWidth="1"/>
    <col min="5" max="5" width="19.140625" customWidth="1"/>
  </cols>
  <sheetData>
    <row r="1" spans="1:13" s="25" customFormat="1" ht="30" customHeight="1" x14ac:dyDescent="0.3">
      <c r="A1" s="157" t="s">
        <v>26</v>
      </c>
      <c r="B1" s="158"/>
      <c r="C1" s="158"/>
      <c r="D1" s="158"/>
      <c r="E1" s="158"/>
      <c r="F1" s="4"/>
      <c r="G1" s="5"/>
      <c r="H1" s="5"/>
      <c r="I1" s="5"/>
      <c r="J1" s="5"/>
      <c r="K1" s="5"/>
      <c r="L1" s="5"/>
      <c r="M1" s="6"/>
    </row>
    <row r="2" spans="1:13" s="25" customFormat="1" ht="20.25" x14ac:dyDescent="0.3">
      <c r="A2" s="1"/>
      <c r="B2" s="3"/>
      <c r="C2" s="3"/>
      <c r="D2" s="3"/>
      <c r="E2" s="3"/>
      <c r="F2" s="4"/>
      <c r="G2" s="26"/>
      <c r="H2" s="26"/>
      <c r="I2" s="5"/>
      <c r="J2" s="5"/>
      <c r="K2" s="5"/>
      <c r="L2" s="5"/>
      <c r="M2" s="27"/>
    </row>
    <row r="3" spans="1:13" s="25" customFormat="1" ht="20.25" x14ac:dyDescent="0.3">
      <c r="A3" s="1"/>
      <c r="B3" s="10"/>
      <c r="C3" s="1"/>
      <c r="D3" s="9"/>
      <c r="E3" s="9" t="s">
        <v>25</v>
      </c>
      <c r="F3" s="28"/>
      <c r="G3" s="7"/>
      <c r="H3" s="7"/>
      <c r="I3" s="8"/>
      <c r="J3" s="8"/>
      <c r="K3" s="8"/>
      <c r="L3" s="8"/>
      <c r="M3" s="6"/>
    </row>
    <row r="4" spans="1:13" s="34" customFormat="1" ht="31.5" x14ac:dyDescent="0.25">
      <c r="A4" s="50" t="s">
        <v>0</v>
      </c>
      <c r="B4" s="51" t="s">
        <v>1</v>
      </c>
      <c r="C4" s="52" t="s">
        <v>22</v>
      </c>
      <c r="D4" s="52" t="s">
        <v>23</v>
      </c>
      <c r="E4" s="52" t="s">
        <v>24</v>
      </c>
      <c r="F4" s="11"/>
      <c r="G4" s="32"/>
      <c r="H4" s="32"/>
      <c r="I4" s="33"/>
      <c r="J4" s="33"/>
      <c r="K4" s="33"/>
      <c r="L4" s="33"/>
      <c r="M4" s="17"/>
    </row>
    <row r="5" spans="1:13" s="45" customFormat="1" ht="46.5" customHeight="1" x14ac:dyDescent="0.25">
      <c r="A5" s="43">
        <v>671</v>
      </c>
      <c r="B5" s="44" t="s">
        <v>103</v>
      </c>
      <c r="C5" s="147">
        <v>169370.48</v>
      </c>
      <c r="D5" s="147">
        <v>169370.48</v>
      </c>
      <c r="E5" s="147">
        <v>169370.48</v>
      </c>
      <c r="F5" s="35"/>
      <c r="G5" s="36"/>
      <c r="H5" s="36"/>
      <c r="I5" s="37"/>
      <c r="J5" s="37"/>
      <c r="K5" s="37"/>
      <c r="L5" s="37"/>
      <c r="M5" s="38"/>
    </row>
    <row r="6" spans="1:13" s="45" customFormat="1" ht="36" customHeight="1" x14ac:dyDescent="0.25">
      <c r="A6" s="43">
        <v>671</v>
      </c>
      <c r="B6" s="44" t="s">
        <v>104</v>
      </c>
      <c r="C6" s="147">
        <v>19179.78</v>
      </c>
      <c r="D6" s="147">
        <v>19179.78</v>
      </c>
      <c r="E6" s="147">
        <v>19179.78</v>
      </c>
      <c r="F6" s="39"/>
      <c r="G6" s="36"/>
      <c r="H6" s="36"/>
      <c r="I6" s="37"/>
      <c r="J6" s="37"/>
      <c r="K6" s="37"/>
      <c r="L6" s="37"/>
      <c r="M6" s="38"/>
    </row>
    <row r="7" spans="1:13" s="45" customFormat="1" ht="36" customHeight="1" x14ac:dyDescent="0.25">
      <c r="A7" s="43">
        <v>671</v>
      </c>
      <c r="B7" s="44" t="s">
        <v>105</v>
      </c>
      <c r="C7" s="147">
        <v>3515.42</v>
      </c>
      <c r="D7" s="147">
        <v>3515.42</v>
      </c>
      <c r="E7" s="147">
        <v>3515.42</v>
      </c>
      <c r="F7" s="39"/>
      <c r="G7" s="36"/>
      <c r="H7" s="36"/>
      <c r="I7" s="37"/>
      <c r="J7" s="37"/>
      <c r="K7" s="37"/>
      <c r="L7" s="37"/>
      <c r="M7" s="38"/>
    </row>
    <row r="8" spans="1:13" s="45" customFormat="1" ht="36" customHeight="1" x14ac:dyDescent="0.25">
      <c r="A8" s="62"/>
      <c r="B8" s="148" t="s">
        <v>107</v>
      </c>
      <c r="C8" s="149">
        <f>SUM(C5:C7)</f>
        <v>192065.68000000002</v>
      </c>
      <c r="D8" s="149">
        <f t="shared" ref="D8:E8" si="0">SUM(D5:D7)</f>
        <v>192065.68000000002</v>
      </c>
      <c r="E8" s="149">
        <f t="shared" si="0"/>
        <v>192065.68000000002</v>
      </c>
      <c r="F8" s="39"/>
      <c r="G8" s="36"/>
      <c r="H8" s="36"/>
      <c r="I8" s="37"/>
      <c r="J8" s="37"/>
      <c r="K8" s="37"/>
      <c r="L8" s="37"/>
      <c r="M8" s="38"/>
    </row>
    <row r="9" spans="1:13" s="45" customFormat="1" ht="46.5" customHeight="1" x14ac:dyDescent="0.25">
      <c r="A9" s="43">
        <v>661</v>
      </c>
      <c r="B9" s="44" t="s">
        <v>2</v>
      </c>
      <c r="C9" s="49">
        <v>98613.06</v>
      </c>
      <c r="D9" s="49">
        <v>98613.06</v>
      </c>
      <c r="E9" s="49">
        <v>98613.06</v>
      </c>
      <c r="F9" s="46"/>
      <c r="G9" s="36"/>
      <c r="H9" s="36"/>
      <c r="I9" s="37"/>
      <c r="J9" s="37"/>
      <c r="K9" s="37"/>
      <c r="L9" s="37"/>
      <c r="M9" s="38"/>
    </row>
    <row r="10" spans="1:13" s="45" customFormat="1" ht="33.75" customHeight="1" x14ac:dyDescent="0.25">
      <c r="A10" s="43">
        <v>652</v>
      </c>
      <c r="B10" s="47" t="s">
        <v>3</v>
      </c>
      <c r="C10" s="49">
        <v>9954.2199999999993</v>
      </c>
      <c r="D10" s="49">
        <v>9954.2199999999993</v>
      </c>
      <c r="E10" s="49">
        <v>9954.2199999999993</v>
      </c>
      <c r="F10" s="46"/>
      <c r="G10" s="36"/>
      <c r="H10" s="36"/>
      <c r="I10" s="37"/>
      <c r="J10" s="37"/>
      <c r="K10" s="37"/>
      <c r="L10" s="37"/>
      <c r="M10" s="38"/>
    </row>
    <row r="11" spans="1:13" s="45" customFormat="1" ht="33.75" customHeight="1" x14ac:dyDescent="0.25">
      <c r="A11" s="43">
        <v>663</v>
      </c>
      <c r="B11" s="44" t="s">
        <v>4</v>
      </c>
      <c r="C11" s="49">
        <v>3981.69</v>
      </c>
      <c r="D11" s="49">
        <v>3981.69</v>
      </c>
      <c r="E11" s="49">
        <v>3981.69</v>
      </c>
      <c r="F11" s="40"/>
      <c r="G11" s="36"/>
      <c r="H11" s="36"/>
      <c r="I11" s="37"/>
      <c r="J11" s="37"/>
      <c r="K11" s="37"/>
      <c r="L11" s="37"/>
      <c r="M11" s="38"/>
    </row>
    <row r="12" spans="1:13" s="45" customFormat="1" ht="46.5" customHeight="1" x14ac:dyDescent="0.25">
      <c r="A12" s="43">
        <v>722</v>
      </c>
      <c r="B12" s="48" t="s">
        <v>5</v>
      </c>
      <c r="C12" s="49">
        <v>0</v>
      </c>
      <c r="D12" s="49">
        <v>0</v>
      </c>
      <c r="E12" s="49">
        <v>0</v>
      </c>
      <c r="F12" s="41"/>
      <c r="G12" s="36"/>
      <c r="H12" s="36"/>
      <c r="I12" s="37"/>
      <c r="J12" s="37"/>
      <c r="K12" s="37"/>
      <c r="L12" s="37"/>
      <c r="M12" s="38"/>
    </row>
    <row r="13" spans="1:13" s="45" customFormat="1" ht="46.5" customHeight="1" x14ac:dyDescent="0.25">
      <c r="A13" s="150"/>
      <c r="B13" s="151" t="s">
        <v>108</v>
      </c>
      <c r="C13" s="152">
        <f>SUM(C9:C12)</f>
        <v>112548.97</v>
      </c>
      <c r="D13" s="152">
        <f t="shared" ref="D13:E13" si="1">SUM(D9:D12)</f>
        <v>112548.97</v>
      </c>
      <c r="E13" s="152">
        <f t="shared" si="1"/>
        <v>112548.97</v>
      </c>
      <c r="F13" s="41"/>
      <c r="G13" s="36"/>
      <c r="H13" s="36"/>
      <c r="I13" s="37"/>
      <c r="J13" s="37"/>
      <c r="K13" s="37"/>
      <c r="L13" s="37"/>
      <c r="M13" s="38"/>
    </row>
    <row r="14" spans="1:13" s="45" customFormat="1" ht="35.25" customHeight="1" x14ac:dyDescent="0.25">
      <c r="A14" s="153">
        <v>636</v>
      </c>
      <c r="B14" s="154" t="s">
        <v>102</v>
      </c>
      <c r="C14" s="155">
        <v>2071105.51</v>
      </c>
      <c r="D14" s="155">
        <v>2071105.51</v>
      </c>
      <c r="E14" s="155">
        <v>2071105.51</v>
      </c>
      <c r="F14" s="46"/>
      <c r="G14" s="36"/>
      <c r="H14" s="36"/>
      <c r="I14" s="37"/>
      <c r="J14" s="37"/>
      <c r="K14" s="37"/>
      <c r="L14" s="37"/>
      <c r="M14" s="38"/>
    </row>
    <row r="15" spans="1:13" s="45" customFormat="1" ht="33" customHeight="1" x14ac:dyDescent="0.25">
      <c r="A15" s="43"/>
      <c r="B15" s="44" t="s">
        <v>109</v>
      </c>
      <c r="C15" s="49">
        <f>+C8+C13+C14</f>
        <v>2375720.16</v>
      </c>
      <c r="D15" s="49">
        <f t="shared" ref="D15:E15" si="2">+D8+D13+D14</f>
        <v>2375720.16</v>
      </c>
      <c r="E15" s="49">
        <f t="shared" si="2"/>
        <v>2375720.16</v>
      </c>
      <c r="F15" s="42"/>
      <c r="G15" s="36"/>
      <c r="H15" s="36"/>
      <c r="I15" s="37"/>
      <c r="J15" s="37"/>
      <c r="K15" s="37"/>
      <c r="L15" s="37"/>
      <c r="M15" s="38"/>
    </row>
    <row r="16" spans="1:13" s="25" customFormat="1" ht="20.25" x14ac:dyDescent="0.3">
      <c r="A16" s="29" t="s">
        <v>27</v>
      </c>
      <c r="B16" s="3"/>
      <c r="C16" s="3"/>
      <c r="D16" s="53" t="s">
        <v>20</v>
      </c>
      <c r="E16" s="3"/>
      <c r="F16" s="19"/>
      <c r="G16" s="20"/>
      <c r="H16" s="20"/>
      <c r="I16" s="18"/>
      <c r="J16" s="18"/>
      <c r="K16" s="18"/>
      <c r="L16" s="18"/>
      <c r="M16" s="55"/>
    </row>
    <row r="17" spans="1:14" s="25" customFormat="1" ht="15.75" x14ac:dyDescent="0.25">
      <c r="A17" s="29"/>
      <c r="B17" s="21"/>
      <c r="C17" s="31"/>
      <c r="D17" s="54"/>
      <c r="E17" s="22"/>
      <c r="F17" s="23"/>
      <c r="G17" s="24"/>
      <c r="H17" s="24"/>
      <c r="I17" s="22"/>
      <c r="J17" s="22"/>
      <c r="K17" s="22"/>
      <c r="L17" s="22"/>
      <c r="M17" s="55"/>
      <c r="N17" s="56"/>
    </row>
    <row r="18" spans="1:14" s="25" customFormat="1" ht="15.75" x14ac:dyDescent="0.25">
      <c r="A18" s="29"/>
      <c r="B18" s="21"/>
      <c r="C18" s="31"/>
      <c r="D18" s="22" t="s">
        <v>28</v>
      </c>
      <c r="E18" s="22"/>
      <c r="F18" s="23"/>
      <c r="G18" s="24"/>
      <c r="H18" s="24"/>
      <c r="I18" s="22"/>
      <c r="J18" s="22"/>
      <c r="K18" s="22"/>
      <c r="L18" s="22"/>
      <c r="M18" s="55"/>
      <c r="N18" s="56"/>
    </row>
    <row r="19" spans="1:14" s="25" customFormat="1" ht="15.75" x14ac:dyDescent="0.25">
      <c r="A19" s="29"/>
      <c r="B19" s="21"/>
      <c r="C19" s="31"/>
      <c r="D19" s="22"/>
      <c r="E19" s="22"/>
      <c r="F19" s="23"/>
      <c r="G19" s="24"/>
      <c r="H19" s="24"/>
      <c r="I19" s="22"/>
      <c r="J19" s="22"/>
      <c r="K19" s="22"/>
      <c r="L19" s="22"/>
      <c r="M19" s="55"/>
      <c r="N19" s="56"/>
    </row>
  </sheetData>
  <mergeCells count="1">
    <mergeCell ref="A1:E1"/>
  </mergeCells>
  <pageMargins left="0.57291666666666663" right="0.2" top="1.74" bottom="0.37" header="0.54" footer="0.3"/>
  <pageSetup paperSize="9" orientation="portrait" verticalDpi="0" r:id="rId1"/>
  <headerFooter>
    <oddHeader>&amp;L&amp;"Arial,Uobičajeno"INDUSTRIJSKO-OBRTNIČKA ŠKOLA
SLAVONSKI BROD, EUGENA KUMIČIĆA 55
OIB: 17534119664
ŠIFRA ŠKOLE: 12-078-504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zoomScaleNormal="100" workbookViewId="0">
      <selection activeCell="B4" sqref="B4"/>
    </sheetView>
  </sheetViews>
  <sheetFormatPr defaultRowHeight="15" x14ac:dyDescent="0.25"/>
  <cols>
    <col min="1" max="1" width="7.140625" customWidth="1"/>
    <col min="2" max="2" width="19.28515625" customWidth="1"/>
    <col min="3" max="3" width="12" style="106" customWidth="1"/>
    <col min="4" max="5" width="15.42578125" style="106" bestFit="1" customWidth="1"/>
    <col min="6" max="6" width="18" style="106" bestFit="1" customWidth="1"/>
    <col min="7" max="7" width="14.42578125" style="106" bestFit="1" customWidth="1"/>
    <col min="8" max="8" width="11.7109375" style="106" customWidth="1"/>
    <col min="9" max="9" width="15.7109375" style="106" customWidth="1"/>
    <col min="10" max="10" width="9.140625" style="125"/>
  </cols>
  <sheetData>
    <row r="1" spans="1:10" ht="15.75" x14ac:dyDescent="0.25">
      <c r="A1" s="12"/>
      <c r="B1" s="30"/>
      <c r="C1" s="127"/>
      <c r="D1" s="128"/>
      <c r="E1" s="129"/>
      <c r="F1" s="130"/>
      <c r="G1" s="130"/>
      <c r="H1" s="127"/>
      <c r="I1" s="127"/>
    </row>
    <row r="2" spans="1:10" ht="15.75" x14ac:dyDescent="0.25">
      <c r="A2" s="13"/>
      <c r="B2" s="13"/>
      <c r="C2" s="131"/>
      <c r="D2" s="131"/>
      <c r="E2" s="132"/>
      <c r="F2" s="133"/>
      <c r="G2" s="133"/>
      <c r="H2" s="131"/>
      <c r="I2" s="131"/>
    </row>
    <row r="3" spans="1:10" ht="20.25" x14ac:dyDescent="0.3">
      <c r="A3" s="14"/>
      <c r="B3" s="2" t="s">
        <v>101</v>
      </c>
      <c r="C3" s="127"/>
      <c r="D3" s="128"/>
      <c r="E3" s="134"/>
      <c r="F3" s="135"/>
      <c r="G3" s="135"/>
      <c r="H3" s="127"/>
      <c r="I3" s="127"/>
    </row>
    <row r="4" spans="1:10" ht="15.75" x14ac:dyDescent="0.25">
      <c r="A4" s="15"/>
      <c r="B4" s="15"/>
      <c r="C4" s="136"/>
      <c r="D4" s="136"/>
      <c r="E4" s="136"/>
      <c r="F4" s="137"/>
      <c r="G4" s="137"/>
      <c r="H4" s="136"/>
      <c r="I4" s="136"/>
    </row>
    <row r="5" spans="1:10" ht="15.75" x14ac:dyDescent="0.25">
      <c r="A5" s="16"/>
      <c r="B5" s="16"/>
      <c r="C5" s="138"/>
      <c r="D5" s="138"/>
      <c r="E5" s="139"/>
      <c r="F5" s="140"/>
      <c r="G5" s="140"/>
      <c r="H5" s="138"/>
      <c r="I5" s="138"/>
    </row>
    <row r="6" spans="1:10" ht="15.75" x14ac:dyDescent="0.25">
      <c r="A6" s="16"/>
      <c r="B6" s="16"/>
      <c r="C6" s="138"/>
      <c r="D6" s="138"/>
      <c r="E6" s="139"/>
      <c r="F6" s="140"/>
      <c r="G6" s="140"/>
      <c r="H6" s="138"/>
      <c r="I6" s="138"/>
    </row>
    <row r="7" spans="1:10" s="64" customFormat="1" ht="12.75" x14ac:dyDescent="0.2">
      <c r="A7" s="63" t="s">
        <v>6</v>
      </c>
      <c r="B7" s="57" t="s">
        <v>7</v>
      </c>
      <c r="C7" s="159" t="s">
        <v>21</v>
      </c>
      <c r="D7" s="160"/>
      <c r="E7" s="160"/>
      <c r="F7" s="160"/>
      <c r="G7" s="160"/>
      <c r="H7" s="161"/>
      <c r="I7" s="105" t="s">
        <v>93</v>
      </c>
      <c r="J7" s="106"/>
    </row>
    <row r="8" spans="1:10" s="95" customFormat="1" ht="38.25" x14ac:dyDescent="0.25">
      <c r="A8" s="93"/>
      <c r="B8" s="94" t="s">
        <v>81</v>
      </c>
      <c r="C8" s="107" t="s">
        <v>82</v>
      </c>
      <c r="D8" s="107" t="s">
        <v>83</v>
      </c>
      <c r="E8" s="108" t="s">
        <v>84</v>
      </c>
      <c r="F8" s="109" t="s">
        <v>90</v>
      </c>
      <c r="G8" s="109" t="s">
        <v>91</v>
      </c>
      <c r="H8" s="109" t="s">
        <v>92</v>
      </c>
      <c r="I8" s="107" t="s">
        <v>94</v>
      </c>
      <c r="J8" s="110"/>
    </row>
    <row r="9" spans="1:10" s="64" customFormat="1" ht="12.75" x14ac:dyDescent="0.2">
      <c r="A9" s="65" t="s">
        <v>0</v>
      </c>
      <c r="B9" s="61"/>
      <c r="C9" s="111">
        <f t="shared" ref="C9:E9" si="0">SUM(C10:C53)</f>
        <v>1276122</v>
      </c>
      <c r="D9" s="111">
        <f t="shared" si="0"/>
        <v>884200</v>
      </c>
      <c r="E9" s="111">
        <f t="shared" si="0"/>
        <v>103500</v>
      </c>
      <c r="F9" s="111">
        <f>SUM(F10:F53)</f>
        <v>14128513</v>
      </c>
      <c r="G9" s="111">
        <f>SUM(G10:G53)</f>
        <v>97493</v>
      </c>
      <c r="H9" s="111">
        <f>SUM(H10:H53)</f>
        <v>31287</v>
      </c>
      <c r="I9" s="111">
        <f>SUM(I10:I53)</f>
        <v>16521115</v>
      </c>
      <c r="J9" s="106"/>
    </row>
    <row r="10" spans="1:10" s="97" customFormat="1" ht="12.75" x14ac:dyDescent="0.2">
      <c r="A10" s="75">
        <v>3111</v>
      </c>
      <c r="B10" s="74" t="s">
        <v>86</v>
      </c>
      <c r="C10" s="112"/>
      <c r="D10" s="141"/>
      <c r="E10" s="112"/>
      <c r="F10" s="112">
        <v>13000</v>
      </c>
      <c r="G10" s="112"/>
      <c r="H10" s="112"/>
      <c r="I10" s="112">
        <f>SUM(C10:H10)</f>
        <v>13000</v>
      </c>
      <c r="J10" s="113"/>
    </row>
    <row r="11" spans="1:10" s="97" customFormat="1" ht="12.75" x14ac:dyDescent="0.2">
      <c r="A11" s="75">
        <v>3111</v>
      </c>
      <c r="B11" s="74" t="s">
        <v>86</v>
      </c>
      <c r="C11" s="112"/>
      <c r="D11" s="141"/>
      <c r="E11" s="112"/>
      <c r="F11" s="112">
        <v>11220632</v>
      </c>
      <c r="G11" s="112">
        <v>62500</v>
      </c>
      <c r="H11" s="112"/>
      <c r="I11" s="112">
        <f t="shared" ref="I11:I53" si="1">SUM(C11:H11)</f>
        <v>11283132</v>
      </c>
      <c r="J11" s="113"/>
    </row>
    <row r="12" spans="1:10" s="64" customFormat="1" ht="12.75" x14ac:dyDescent="0.2">
      <c r="A12" s="92" t="s">
        <v>30</v>
      </c>
      <c r="B12" s="73" t="s">
        <v>57</v>
      </c>
      <c r="C12" s="142">
        <v>4000</v>
      </c>
      <c r="D12" s="142">
        <v>0</v>
      </c>
      <c r="E12" s="60">
        <v>0</v>
      </c>
      <c r="F12" s="59">
        <v>366315</v>
      </c>
      <c r="G12" s="59">
        <v>6000</v>
      </c>
      <c r="H12" s="59">
        <v>0</v>
      </c>
      <c r="I12" s="59">
        <f t="shared" si="1"/>
        <v>376315</v>
      </c>
      <c r="J12" s="106"/>
    </row>
    <row r="13" spans="1:10" s="64" customFormat="1" ht="12.75" x14ac:dyDescent="0.2">
      <c r="A13" s="92">
        <v>3132</v>
      </c>
      <c r="B13" s="73" t="s">
        <v>87</v>
      </c>
      <c r="C13" s="142"/>
      <c r="D13" s="142"/>
      <c r="E13" s="60"/>
      <c r="F13" s="59">
        <v>1849191</v>
      </c>
      <c r="G13" s="59">
        <v>10313</v>
      </c>
      <c r="H13" s="59"/>
      <c r="I13" s="59">
        <f t="shared" si="1"/>
        <v>1859504</v>
      </c>
      <c r="J13" s="106"/>
    </row>
    <row r="14" spans="1:10" s="64" customFormat="1" ht="12.75" x14ac:dyDescent="0.2">
      <c r="A14" s="92">
        <v>3133</v>
      </c>
      <c r="B14" s="73" t="s">
        <v>88</v>
      </c>
      <c r="C14" s="142"/>
      <c r="D14" s="142"/>
      <c r="E14" s="60"/>
      <c r="F14" s="59">
        <v>7000</v>
      </c>
      <c r="G14" s="59"/>
      <c r="H14" s="59"/>
      <c r="I14" s="59">
        <f t="shared" si="1"/>
        <v>7000</v>
      </c>
      <c r="J14" s="106"/>
    </row>
    <row r="15" spans="1:10" s="64" customFormat="1" ht="12.75" x14ac:dyDescent="0.2">
      <c r="A15" s="92" t="s">
        <v>31</v>
      </c>
      <c r="B15" s="73" t="s">
        <v>8</v>
      </c>
      <c r="C15" s="142">
        <v>40000</v>
      </c>
      <c r="D15" s="142">
        <v>45000</v>
      </c>
      <c r="E15" s="60">
        <v>1000</v>
      </c>
      <c r="F15" s="60">
        <v>63000</v>
      </c>
      <c r="G15" s="60"/>
      <c r="H15" s="105"/>
      <c r="I15" s="59">
        <f t="shared" si="1"/>
        <v>149000</v>
      </c>
      <c r="J15" s="106"/>
    </row>
    <row r="16" spans="1:10" s="64" customFormat="1" ht="12.75" x14ac:dyDescent="0.2">
      <c r="A16" s="92" t="s">
        <v>32</v>
      </c>
      <c r="B16" s="73" t="s">
        <v>58</v>
      </c>
      <c r="C16" s="142">
        <v>385000</v>
      </c>
      <c r="D16" s="106"/>
      <c r="E16" s="60"/>
      <c r="F16" s="60">
        <v>0</v>
      </c>
      <c r="G16" s="60">
        <v>8680</v>
      </c>
      <c r="H16" s="105"/>
      <c r="I16" s="59">
        <f t="shared" si="1"/>
        <v>393680</v>
      </c>
      <c r="J16" s="106"/>
    </row>
    <row r="17" spans="1:10" s="64" customFormat="1" ht="12.75" x14ac:dyDescent="0.2">
      <c r="A17" s="92" t="s">
        <v>33</v>
      </c>
      <c r="B17" s="73" t="s">
        <v>59</v>
      </c>
      <c r="C17" s="142">
        <v>10000</v>
      </c>
      <c r="D17" s="142">
        <v>5000</v>
      </c>
      <c r="E17" s="60"/>
      <c r="F17" s="60">
        <v>10000</v>
      </c>
      <c r="G17" s="60"/>
      <c r="H17" s="105"/>
      <c r="I17" s="59">
        <f t="shared" si="1"/>
        <v>25000</v>
      </c>
      <c r="J17" s="106"/>
    </row>
    <row r="18" spans="1:10" s="64" customFormat="1" ht="12.75" x14ac:dyDescent="0.2">
      <c r="A18" s="92" t="s">
        <v>34</v>
      </c>
      <c r="B18" s="73" t="s">
        <v>9</v>
      </c>
      <c r="C18" s="142">
        <v>0</v>
      </c>
      <c r="D18" s="142">
        <v>4000</v>
      </c>
      <c r="E18" s="60"/>
      <c r="F18" s="59">
        <v>0</v>
      </c>
      <c r="G18" s="59"/>
      <c r="H18" s="59"/>
      <c r="I18" s="59">
        <f t="shared" si="1"/>
        <v>4000</v>
      </c>
      <c r="J18" s="106"/>
    </row>
    <row r="19" spans="1:10" s="64" customFormat="1" ht="12.75" x14ac:dyDescent="0.2">
      <c r="A19" s="92" t="s">
        <v>35</v>
      </c>
      <c r="B19" s="73" t="s">
        <v>60</v>
      </c>
      <c r="C19" s="142">
        <v>80000</v>
      </c>
      <c r="D19" s="142">
        <v>10000</v>
      </c>
      <c r="E19" s="60">
        <v>45000</v>
      </c>
      <c r="F19" s="60">
        <v>20000</v>
      </c>
      <c r="G19" s="60"/>
      <c r="H19" s="60"/>
      <c r="I19" s="59">
        <f t="shared" si="1"/>
        <v>155000</v>
      </c>
      <c r="J19" s="106"/>
    </row>
    <row r="20" spans="1:10" s="64" customFormat="1" ht="12.75" x14ac:dyDescent="0.2">
      <c r="A20" s="92" t="s">
        <v>36</v>
      </c>
      <c r="B20" s="73" t="s">
        <v>61</v>
      </c>
      <c r="C20" s="142">
        <v>82500</v>
      </c>
      <c r="D20" s="142">
        <v>30000</v>
      </c>
      <c r="E20" s="60">
        <v>5000</v>
      </c>
      <c r="F20" s="59">
        <v>10000</v>
      </c>
      <c r="G20" s="59"/>
      <c r="H20" s="105">
        <v>31287</v>
      </c>
      <c r="I20" s="59">
        <f t="shared" si="1"/>
        <v>158787</v>
      </c>
      <c r="J20" s="106"/>
    </row>
    <row r="21" spans="1:10" s="64" customFormat="1" ht="12.75" x14ac:dyDescent="0.2">
      <c r="A21" s="92" t="s">
        <v>37</v>
      </c>
      <c r="B21" s="73" t="s">
        <v>10</v>
      </c>
      <c r="C21" s="142">
        <v>213600</v>
      </c>
      <c r="D21" s="142">
        <v>5500</v>
      </c>
      <c r="E21" s="60"/>
      <c r="F21" s="59">
        <v>0</v>
      </c>
      <c r="G21" s="59"/>
      <c r="H21" s="105"/>
      <c r="I21" s="59">
        <f t="shared" si="1"/>
        <v>219100</v>
      </c>
      <c r="J21" s="106"/>
    </row>
    <row r="22" spans="1:10" s="64" customFormat="1" ht="12.75" x14ac:dyDescent="0.2">
      <c r="A22" s="92" t="s">
        <v>38</v>
      </c>
      <c r="B22" s="73" t="s">
        <v>62</v>
      </c>
      <c r="C22" s="142">
        <v>0</v>
      </c>
      <c r="D22" s="142">
        <v>20000</v>
      </c>
      <c r="E22" s="60"/>
      <c r="F22" s="59">
        <v>0</v>
      </c>
      <c r="G22" s="59"/>
      <c r="H22" s="105"/>
      <c r="I22" s="59">
        <f t="shared" si="1"/>
        <v>20000</v>
      </c>
      <c r="J22" s="106"/>
    </row>
    <row r="23" spans="1:10" s="64" customFormat="1" ht="12.75" x14ac:dyDescent="0.2">
      <c r="A23" s="92" t="s">
        <v>39</v>
      </c>
      <c r="B23" s="73" t="s">
        <v>11</v>
      </c>
      <c r="C23" s="142">
        <v>20000</v>
      </c>
      <c r="D23" s="142">
        <v>10000</v>
      </c>
      <c r="E23" s="60">
        <v>2000</v>
      </c>
      <c r="F23" s="59">
        <v>10000</v>
      </c>
      <c r="G23" s="59"/>
      <c r="H23" s="105"/>
      <c r="I23" s="59">
        <f t="shared" si="1"/>
        <v>42000</v>
      </c>
      <c r="J23" s="106"/>
    </row>
    <row r="24" spans="1:10" s="64" customFormat="1" ht="12.75" x14ac:dyDescent="0.2">
      <c r="A24" s="92" t="s">
        <v>40</v>
      </c>
      <c r="B24" s="73" t="s">
        <v>63</v>
      </c>
      <c r="C24" s="142">
        <v>10000</v>
      </c>
      <c r="D24" s="142">
        <v>5000</v>
      </c>
      <c r="E24" s="60"/>
      <c r="F24" s="59">
        <v>5000</v>
      </c>
      <c r="G24" s="59"/>
      <c r="H24" s="59"/>
      <c r="I24" s="59">
        <f t="shared" si="1"/>
        <v>20000</v>
      </c>
      <c r="J24" s="106"/>
    </row>
    <row r="25" spans="1:10" s="64" customFormat="1" ht="12.75" x14ac:dyDescent="0.2">
      <c r="A25" s="92" t="s">
        <v>41</v>
      </c>
      <c r="B25" s="73" t="s">
        <v>64</v>
      </c>
      <c r="C25" s="142">
        <v>22000</v>
      </c>
      <c r="D25" s="142">
        <v>20000</v>
      </c>
      <c r="E25" s="66"/>
      <c r="F25" s="59">
        <v>5000</v>
      </c>
      <c r="G25" s="59"/>
      <c r="H25" s="105"/>
      <c r="I25" s="59">
        <f t="shared" si="1"/>
        <v>47000</v>
      </c>
      <c r="J25" s="106"/>
    </row>
    <row r="26" spans="1:10" s="64" customFormat="1" ht="12.75" x14ac:dyDescent="0.2">
      <c r="A26" s="92" t="s">
        <v>42</v>
      </c>
      <c r="B26" s="73" t="s">
        <v>65</v>
      </c>
      <c r="C26" s="142">
        <v>0</v>
      </c>
      <c r="D26" s="142">
        <v>10000</v>
      </c>
      <c r="E26" s="66"/>
      <c r="F26" s="59"/>
      <c r="G26" s="105"/>
      <c r="H26" s="105"/>
      <c r="I26" s="59">
        <f t="shared" si="1"/>
        <v>10000</v>
      </c>
      <c r="J26" s="106"/>
    </row>
    <row r="27" spans="1:10" s="64" customFormat="1" ht="12.75" x14ac:dyDescent="0.2">
      <c r="A27" s="92" t="s">
        <v>43</v>
      </c>
      <c r="B27" s="73" t="s">
        <v>66</v>
      </c>
      <c r="C27" s="142">
        <v>30000</v>
      </c>
      <c r="D27" s="142">
        <v>10000</v>
      </c>
      <c r="E27" s="66">
        <v>5000</v>
      </c>
      <c r="F27" s="59">
        <v>8000</v>
      </c>
      <c r="G27" s="105"/>
      <c r="H27" s="105"/>
      <c r="I27" s="59">
        <f t="shared" si="1"/>
        <v>53000</v>
      </c>
      <c r="J27" s="106"/>
    </row>
    <row r="28" spans="1:10" s="64" customFormat="1" ht="12.75" x14ac:dyDescent="0.2">
      <c r="A28" s="92" t="s">
        <v>44</v>
      </c>
      <c r="B28" s="73" t="s">
        <v>12</v>
      </c>
      <c r="C28" s="142">
        <v>68934</v>
      </c>
      <c r="D28" s="142">
        <v>0</v>
      </c>
      <c r="E28" s="66"/>
      <c r="F28" s="59"/>
      <c r="G28" s="105"/>
      <c r="H28" s="105"/>
      <c r="I28" s="59">
        <f t="shared" si="1"/>
        <v>68934</v>
      </c>
      <c r="J28" s="106"/>
    </row>
    <row r="29" spans="1:10" s="64" customFormat="1" ht="12.75" x14ac:dyDescent="0.2">
      <c r="A29" s="92">
        <v>3235</v>
      </c>
      <c r="B29" s="73" t="s">
        <v>75</v>
      </c>
      <c r="C29" s="142">
        <v>0</v>
      </c>
      <c r="D29" s="142">
        <v>20000</v>
      </c>
      <c r="E29" s="66"/>
      <c r="F29" s="59">
        <v>2000</v>
      </c>
      <c r="G29" s="105"/>
      <c r="H29" s="105"/>
      <c r="I29" s="59">
        <f t="shared" si="1"/>
        <v>22000</v>
      </c>
      <c r="J29" s="106"/>
    </row>
    <row r="30" spans="1:10" s="64" customFormat="1" ht="12.75" x14ac:dyDescent="0.2">
      <c r="A30" s="92" t="s">
        <v>45</v>
      </c>
      <c r="B30" s="73" t="s">
        <v>67</v>
      </c>
      <c r="C30" s="142">
        <v>3000</v>
      </c>
      <c r="D30" s="142">
        <v>5000</v>
      </c>
      <c r="E30" s="66"/>
      <c r="F30" s="59"/>
      <c r="G30" s="105"/>
      <c r="H30" s="105"/>
      <c r="I30" s="59">
        <f t="shared" si="1"/>
        <v>8000</v>
      </c>
      <c r="J30" s="106"/>
    </row>
    <row r="31" spans="1:10" s="64" customFormat="1" ht="12.75" x14ac:dyDescent="0.2">
      <c r="A31" s="92" t="s">
        <v>46</v>
      </c>
      <c r="B31" s="73" t="s">
        <v>68</v>
      </c>
      <c r="C31" s="142">
        <v>10000</v>
      </c>
      <c r="D31" s="142">
        <v>500000</v>
      </c>
      <c r="E31" s="60"/>
      <c r="F31" s="59">
        <v>50000</v>
      </c>
      <c r="G31" s="105">
        <v>10000</v>
      </c>
      <c r="H31" s="105"/>
      <c r="I31" s="59">
        <f t="shared" si="1"/>
        <v>570000</v>
      </c>
      <c r="J31" s="106"/>
    </row>
    <row r="32" spans="1:10" s="64" customFormat="1" ht="12.75" x14ac:dyDescent="0.2">
      <c r="A32" s="92" t="s">
        <v>47</v>
      </c>
      <c r="B32" s="73" t="s">
        <v>13</v>
      </c>
      <c r="C32" s="142">
        <v>20000</v>
      </c>
      <c r="D32" s="142">
        <v>0</v>
      </c>
      <c r="E32" s="60"/>
      <c r="F32" s="59">
        <v>1000</v>
      </c>
      <c r="G32" s="105"/>
      <c r="H32" s="105"/>
      <c r="I32" s="59">
        <f t="shared" si="1"/>
        <v>21000</v>
      </c>
      <c r="J32" s="106"/>
    </row>
    <row r="33" spans="1:10" s="64" customFormat="1" ht="12.75" x14ac:dyDescent="0.2">
      <c r="A33" s="92" t="s">
        <v>48</v>
      </c>
      <c r="B33" s="73" t="s">
        <v>14</v>
      </c>
      <c r="C33" s="142">
        <v>30000</v>
      </c>
      <c r="D33" s="142">
        <v>5000</v>
      </c>
      <c r="E33" s="60">
        <v>3000</v>
      </c>
      <c r="F33" s="59">
        <v>5000</v>
      </c>
      <c r="G33" s="59"/>
      <c r="H33" s="105"/>
      <c r="I33" s="59">
        <f t="shared" si="1"/>
        <v>43000</v>
      </c>
      <c r="J33" s="106"/>
    </row>
    <row r="34" spans="1:10" s="64" customFormat="1" ht="12.75" x14ac:dyDescent="0.2">
      <c r="A34" s="92" t="s">
        <v>49</v>
      </c>
      <c r="B34" s="73" t="s">
        <v>69</v>
      </c>
      <c r="C34" s="142">
        <v>0</v>
      </c>
      <c r="D34" s="142">
        <v>3000</v>
      </c>
      <c r="E34" s="60">
        <v>2500</v>
      </c>
      <c r="F34" s="59">
        <v>30000</v>
      </c>
      <c r="G34" s="105"/>
      <c r="H34" s="105"/>
      <c r="I34" s="59">
        <f t="shared" si="1"/>
        <v>35500</v>
      </c>
      <c r="J34" s="106"/>
    </row>
    <row r="35" spans="1:10" s="64" customFormat="1" ht="12.75" x14ac:dyDescent="0.2">
      <c r="A35" s="92">
        <v>3291</v>
      </c>
      <c r="B35" s="73" t="s">
        <v>85</v>
      </c>
      <c r="C35" s="142">
        <v>0</v>
      </c>
      <c r="D35" s="142">
        <v>0</v>
      </c>
      <c r="E35" s="60">
        <v>5500</v>
      </c>
      <c r="F35" s="59"/>
      <c r="G35" s="105"/>
      <c r="H35" s="105"/>
      <c r="I35" s="59">
        <f t="shared" si="1"/>
        <v>5500</v>
      </c>
      <c r="J35" s="106"/>
    </row>
    <row r="36" spans="1:10" s="64" customFormat="1" ht="12.75" x14ac:dyDescent="0.2">
      <c r="A36" s="92" t="s">
        <v>50</v>
      </c>
      <c r="B36" s="73" t="s">
        <v>70</v>
      </c>
      <c r="C36" s="142">
        <v>26600</v>
      </c>
      <c r="D36" s="142">
        <v>1000</v>
      </c>
      <c r="E36" s="60">
        <v>20000</v>
      </c>
      <c r="F36" s="59">
        <v>2500</v>
      </c>
      <c r="G36" s="59"/>
      <c r="H36" s="59"/>
      <c r="I36" s="59">
        <f t="shared" si="1"/>
        <v>50100</v>
      </c>
      <c r="J36" s="106"/>
    </row>
    <row r="37" spans="1:10" s="95" customFormat="1" ht="38.25" x14ac:dyDescent="0.25">
      <c r="A37" s="93"/>
      <c r="B37" s="94" t="s">
        <v>81</v>
      </c>
      <c r="C37" s="107" t="s">
        <v>82</v>
      </c>
      <c r="D37" s="107" t="s">
        <v>83</v>
      </c>
      <c r="E37" s="108" t="s">
        <v>84</v>
      </c>
      <c r="F37" s="109" t="s">
        <v>90</v>
      </c>
      <c r="G37" s="109" t="s">
        <v>91</v>
      </c>
      <c r="H37" s="109" t="s">
        <v>92</v>
      </c>
      <c r="I37" s="107" t="s">
        <v>94</v>
      </c>
      <c r="J37" s="110"/>
    </row>
    <row r="38" spans="1:10" s="64" customFormat="1" ht="12.75" x14ac:dyDescent="0.2">
      <c r="A38" s="92" t="s">
        <v>51</v>
      </c>
      <c r="B38" s="73" t="s">
        <v>15</v>
      </c>
      <c r="C38" s="142">
        <v>30000</v>
      </c>
      <c r="D38" s="142">
        <v>35000</v>
      </c>
      <c r="E38" s="60">
        <v>1500</v>
      </c>
      <c r="F38" s="59">
        <v>10000</v>
      </c>
      <c r="G38" s="105"/>
      <c r="H38" s="105"/>
      <c r="I38" s="59">
        <f t="shared" si="1"/>
        <v>76500</v>
      </c>
      <c r="J38" s="106"/>
    </row>
    <row r="39" spans="1:10" s="64" customFormat="1" ht="12.75" x14ac:dyDescent="0.2">
      <c r="A39" s="92" t="s">
        <v>52</v>
      </c>
      <c r="B39" s="73" t="s">
        <v>16</v>
      </c>
      <c r="C39" s="142">
        <v>1000</v>
      </c>
      <c r="D39" s="142">
        <v>400</v>
      </c>
      <c r="E39" s="60"/>
      <c r="F39" s="59"/>
      <c r="G39" s="59"/>
      <c r="H39" s="105"/>
      <c r="I39" s="59">
        <f t="shared" si="1"/>
        <v>1400</v>
      </c>
      <c r="J39" s="106"/>
    </row>
    <row r="40" spans="1:10" s="64" customFormat="1" ht="12.75" x14ac:dyDescent="0.2">
      <c r="A40" s="92" t="s">
        <v>53</v>
      </c>
      <c r="B40" s="73" t="s">
        <v>17</v>
      </c>
      <c r="C40" s="142">
        <v>1500</v>
      </c>
      <c r="D40" s="142">
        <v>2000</v>
      </c>
      <c r="E40" s="60"/>
      <c r="F40" s="59">
        <v>43875</v>
      </c>
      <c r="G40" s="59"/>
      <c r="H40" s="105"/>
      <c r="I40" s="59">
        <f t="shared" si="1"/>
        <v>47375</v>
      </c>
      <c r="J40" s="106"/>
    </row>
    <row r="41" spans="1:10" s="64" customFormat="1" ht="12.75" x14ac:dyDescent="0.2">
      <c r="A41" s="92"/>
      <c r="B41" s="73" t="s">
        <v>17</v>
      </c>
      <c r="C41" s="142"/>
      <c r="D41" s="142"/>
      <c r="E41" s="60"/>
      <c r="F41" s="59">
        <v>70000</v>
      </c>
      <c r="G41" s="59"/>
      <c r="H41" s="105"/>
      <c r="I41" s="59">
        <f t="shared" si="1"/>
        <v>70000</v>
      </c>
      <c r="J41" s="106"/>
    </row>
    <row r="42" spans="1:10" s="64" customFormat="1" ht="12.75" x14ac:dyDescent="0.2">
      <c r="A42" s="92">
        <v>3296</v>
      </c>
      <c r="B42" s="73" t="s">
        <v>89</v>
      </c>
      <c r="C42" s="142"/>
      <c r="D42" s="142"/>
      <c r="E42" s="60"/>
      <c r="F42" s="59">
        <v>82000</v>
      </c>
      <c r="G42" s="59"/>
      <c r="H42" s="105"/>
      <c r="I42" s="59">
        <f t="shared" si="1"/>
        <v>82000</v>
      </c>
      <c r="J42" s="106"/>
    </row>
    <row r="43" spans="1:10" s="64" customFormat="1" ht="12.75" x14ac:dyDescent="0.2">
      <c r="A43" s="92" t="s">
        <v>54</v>
      </c>
      <c r="B43" s="73" t="s">
        <v>71</v>
      </c>
      <c r="C43" s="142">
        <v>82000</v>
      </c>
      <c r="D43" s="142">
        <v>45000</v>
      </c>
      <c r="E43" s="60">
        <v>5000</v>
      </c>
      <c r="F43" s="59">
        <v>15000</v>
      </c>
      <c r="G43" s="105"/>
      <c r="H43" s="105"/>
      <c r="I43" s="59">
        <f t="shared" si="1"/>
        <v>147000</v>
      </c>
      <c r="J43" s="106"/>
    </row>
    <row r="44" spans="1:10" s="64" customFormat="1" ht="12.75" x14ac:dyDescent="0.2">
      <c r="A44" s="92" t="s">
        <v>54</v>
      </c>
      <c r="B44" s="73" t="s">
        <v>72</v>
      </c>
      <c r="C44" s="142">
        <v>10000</v>
      </c>
      <c r="D44" s="142">
        <v>0</v>
      </c>
      <c r="E44" s="66"/>
      <c r="F44" s="59"/>
      <c r="G44" s="105"/>
      <c r="H44" s="105"/>
      <c r="I44" s="59">
        <f t="shared" si="1"/>
        <v>10000</v>
      </c>
      <c r="J44" s="106"/>
    </row>
    <row r="45" spans="1:10" s="64" customFormat="1" ht="12.75" x14ac:dyDescent="0.2">
      <c r="A45" s="92" t="s">
        <v>54</v>
      </c>
      <c r="B45" s="73" t="s">
        <v>73</v>
      </c>
      <c r="C45" s="142">
        <v>92988</v>
      </c>
      <c r="D45" s="142">
        <v>0</v>
      </c>
      <c r="E45" s="60"/>
      <c r="F45" s="59"/>
      <c r="G45" s="105"/>
      <c r="H45" s="105"/>
      <c r="I45" s="59">
        <f t="shared" si="1"/>
        <v>92988</v>
      </c>
      <c r="J45" s="106"/>
    </row>
    <row r="46" spans="1:10" s="64" customFormat="1" ht="12.75" x14ac:dyDescent="0.2">
      <c r="A46" s="92" t="s">
        <v>55</v>
      </c>
      <c r="B46" s="73" t="s">
        <v>74</v>
      </c>
      <c r="C46" s="142">
        <v>1500</v>
      </c>
      <c r="D46" s="142">
        <v>300</v>
      </c>
      <c r="E46" s="60"/>
      <c r="F46" s="59">
        <v>2000</v>
      </c>
      <c r="G46" s="105"/>
      <c r="H46" s="105"/>
      <c r="I46" s="59">
        <f t="shared" si="1"/>
        <v>3800</v>
      </c>
      <c r="J46" s="106"/>
    </row>
    <row r="47" spans="1:10" s="64" customFormat="1" ht="12.75" x14ac:dyDescent="0.2">
      <c r="A47" s="92" t="s">
        <v>56</v>
      </c>
      <c r="B47" s="73" t="s">
        <v>18</v>
      </c>
      <c r="C47" s="142">
        <v>1500</v>
      </c>
      <c r="D47" s="142">
        <v>0</v>
      </c>
      <c r="E47" s="60"/>
      <c r="F47" s="59">
        <v>68000</v>
      </c>
      <c r="G47" s="59"/>
      <c r="H47" s="105"/>
      <c r="I47" s="59">
        <f t="shared" si="1"/>
        <v>69500</v>
      </c>
      <c r="J47" s="106"/>
    </row>
    <row r="48" spans="1:10" s="64" customFormat="1" ht="12.75" x14ac:dyDescent="0.2">
      <c r="A48" s="70">
        <v>3811</v>
      </c>
      <c r="B48" s="72" t="s">
        <v>76</v>
      </c>
      <c r="C48" s="105">
        <v>0</v>
      </c>
      <c r="D48" s="142">
        <v>500</v>
      </c>
      <c r="E48" s="60"/>
      <c r="F48" s="59"/>
      <c r="G48" s="59"/>
      <c r="H48" s="105"/>
      <c r="I48" s="59">
        <f t="shared" si="1"/>
        <v>500</v>
      </c>
      <c r="J48" s="106"/>
    </row>
    <row r="49" spans="1:10" s="64" customFormat="1" ht="12.75" x14ac:dyDescent="0.2">
      <c r="A49" s="70">
        <v>4221</v>
      </c>
      <c r="B49" s="72" t="s">
        <v>19</v>
      </c>
      <c r="C49" s="105"/>
      <c r="D49" s="142">
        <v>25000</v>
      </c>
      <c r="E49" s="60"/>
      <c r="F49" s="59">
        <v>60000</v>
      </c>
      <c r="G49" s="59"/>
      <c r="H49" s="105"/>
      <c r="I49" s="59">
        <f t="shared" si="1"/>
        <v>85000</v>
      </c>
      <c r="J49" s="106"/>
    </row>
    <row r="50" spans="1:10" s="64" customFormat="1" ht="12.75" x14ac:dyDescent="0.2">
      <c r="A50" s="70">
        <v>4225</v>
      </c>
      <c r="B50" s="72" t="s">
        <v>77</v>
      </c>
      <c r="C50" s="105"/>
      <c r="D50" s="142">
        <v>50000</v>
      </c>
      <c r="E50" s="60">
        <v>8000</v>
      </c>
      <c r="F50" s="59">
        <v>85000</v>
      </c>
      <c r="G50" s="59"/>
      <c r="H50" s="105"/>
      <c r="I50" s="59">
        <f t="shared" si="1"/>
        <v>143000</v>
      </c>
      <c r="J50" s="106"/>
    </row>
    <row r="51" spans="1:10" s="64" customFormat="1" ht="12.75" x14ac:dyDescent="0.2">
      <c r="A51" s="70">
        <v>4231</v>
      </c>
      <c r="B51" s="70" t="s">
        <v>78</v>
      </c>
      <c r="C51" s="105"/>
      <c r="D51" s="142">
        <v>1000</v>
      </c>
      <c r="E51" s="60"/>
      <c r="F51" s="59">
        <v>15000</v>
      </c>
      <c r="G51" s="59"/>
      <c r="H51" s="105"/>
      <c r="I51" s="59">
        <f t="shared" si="1"/>
        <v>16000</v>
      </c>
      <c r="J51" s="106"/>
    </row>
    <row r="52" spans="1:10" s="64" customFormat="1" ht="12.75" x14ac:dyDescent="0.2">
      <c r="A52" s="70">
        <v>4262</v>
      </c>
      <c r="B52" s="70" t="s">
        <v>79</v>
      </c>
      <c r="C52" s="105"/>
      <c r="D52" s="142">
        <v>1500</v>
      </c>
      <c r="E52" s="60"/>
      <c r="F52" s="59"/>
      <c r="G52" s="59"/>
      <c r="H52" s="105"/>
      <c r="I52" s="59">
        <f t="shared" si="1"/>
        <v>1500</v>
      </c>
      <c r="J52" s="106"/>
    </row>
    <row r="53" spans="1:10" s="64" customFormat="1" ht="12.75" x14ac:dyDescent="0.2">
      <c r="A53" s="70">
        <v>4511</v>
      </c>
      <c r="B53" s="70" t="s">
        <v>80</v>
      </c>
      <c r="C53" s="105"/>
      <c r="D53" s="142">
        <v>15000</v>
      </c>
      <c r="E53" s="60"/>
      <c r="F53" s="59"/>
      <c r="G53" s="59"/>
      <c r="H53" s="105"/>
      <c r="I53" s="59">
        <f t="shared" si="1"/>
        <v>15000</v>
      </c>
      <c r="J53" s="106"/>
    </row>
    <row r="54" spans="1:10" s="64" customFormat="1" ht="12.75" x14ac:dyDescent="0.2">
      <c r="A54" s="57"/>
      <c r="B54" s="71"/>
      <c r="C54" s="105"/>
      <c r="D54" s="142"/>
      <c r="E54" s="60"/>
      <c r="F54" s="59"/>
      <c r="G54" s="59"/>
      <c r="H54" s="105"/>
      <c r="I54" s="105"/>
      <c r="J54" s="106"/>
    </row>
    <row r="55" spans="1:10" s="64" customFormat="1" ht="12.75" x14ac:dyDescent="0.2">
      <c r="A55" s="76"/>
      <c r="B55" s="77"/>
      <c r="C55" s="114"/>
      <c r="D55" s="143"/>
      <c r="E55" s="115"/>
      <c r="F55" s="116"/>
      <c r="G55" s="116"/>
      <c r="H55" s="114"/>
      <c r="I55" s="114"/>
      <c r="J55" s="106"/>
    </row>
    <row r="56" spans="1:10" s="80" customFormat="1" ht="12.75" x14ac:dyDescent="0.2">
      <c r="A56" s="78"/>
      <c r="B56" s="79"/>
      <c r="C56" s="83"/>
      <c r="D56" s="144"/>
      <c r="E56" s="83"/>
      <c r="F56" s="83"/>
      <c r="G56" s="83"/>
      <c r="H56" s="83"/>
      <c r="I56" s="83"/>
      <c r="J56" s="117"/>
    </row>
    <row r="57" spans="1:10" s="80" customFormat="1" ht="12.75" x14ac:dyDescent="0.2">
      <c r="A57" s="78"/>
      <c r="B57" s="79"/>
      <c r="C57" s="83"/>
      <c r="D57" s="144"/>
      <c r="E57" s="83"/>
      <c r="F57" s="83"/>
      <c r="G57" s="83"/>
      <c r="H57" s="83"/>
      <c r="I57" s="83"/>
      <c r="J57" s="117"/>
    </row>
    <row r="58" spans="1:10" s="80" customFormat="1" ht="12.75" x14ac:dyDescent="0.2">
      <c r="A58" s="81"/>
      <c r="B58" s="82"/>
      <c r="C58" s="83"/>
      <c r="D58" s="144"/>
      <c r="E58" s="83"/>
      <c r="F58" s="83"/>
      <c r="G58" s="83"/>
      <c r="H58" s="83"/>
      <c r="I58" s="83"/>
      <c r="J58" s="117"/>
    </row>
    <row r="59" spans="1:10" s="80" customFormat="1" ht="12.75" x14ac:dyDescent="0.2">
      <c r="A59" s="84"/>
      <c r="B59" s="79"/>
      <c r="C59" s="83"/>
      <c r="D59" s="144"/>
      <c r="E59" s="83"/>
      <c r="F59" s="83"/>
      <c r="G59" s="83"/>
      <c r="H59" s="83"/>
      <c r="I59" s="83"/>
      <c r="J59" s="117"/>
    </row>
    <row r="60" spans="1:10" s="80" customFormat="1" ht="12.75" x14ac:dyDescent="0.2">
      <c r="A60" s="81"/>
      <c r="B60" s="82"/>
      <c r="C60" s="83"/>
      <c r="D60" s="83"/>
      <c r="E60" s="83"/>
      <c r="F60" s="83"/>
      <c r="G60" s="83"/>
      <c r="H60" s="83"/>
      <c r="I60" s="83"/>
      <c r="J60" s="117"/>
    </row>
    <row r="61" spans="1:10" s="80" customFormat="1" ht="12.75" x14ac:dyDescent="0.2">
      <c r="A61" s="81"/>
      <c r="B61" s="82"/>
      <c r="C61" s="83"/>
      <c r="D61" s="83"/>
      <c r="E61" s="83"/>
      <c r="F61" s="83"/>
      <c r="G61" s="83"/>
      <c r="H61" s="83"/>
      <c r="I61" s="83"/>
      <c r="J61" s="117"/>
    </row>
    <row r="62" spans="1:10" s="80" customFormat="1" ht="12.75" x14ac:dyDescent="0.2">
      <c r="A62" s="81"/>
      <c r="B62" s="82"/>
      <c r="C62" s="83"/>
      <c r="D62" s="83"/>
      <c r="E62" s="83"/>
      <c r="F62" s="83"/>
      <c r="G62" s="83"/>
      <c r="H62" s="83"/>
      <c r="I62" s="83"/>
      <c r="J62" s="117"/>
    </row>
    <row r="63" spans="1:10" s="80" customFormat="1" ht="12.75" x14ac:dyDescent="0.2">
      <c r="A63" s="81"/>
      <c r="B63" s="85"/>
      <c r="C63" s="83"/>
      <c r="D63" s="83"/>
      <c r="E63" s="86"/>
      <c r="F63" s="83"/>
      <c r="G63" s="83"/>
      <c r="H63" s="83"/>
      <c r="I63" s="83"/>
      <c r="J63" s="117"/>
    </row>
    <row r="64" spans="1:10" s="80" customFormat="1" ht="12.75" x14ac:dyDescent="0.2">
      <c r="A64" s="81"/>
      <c r="B64" s="82"/>
      <c r="C64" s="83"/>
      <c r="D64" s="83"/>
      <c r="E64" s="86"/>
      <c r="F64" s="83"/>
      <c r="G64" s="83"/>
      <c r="H64" s="83"/>
      <c r="I64" s="83"/>
      <c r="J64" s="117"/>
    </row>
    <row r="65" spans="1:10" s="80" customFormat="1" ht="12.75" x14ac:dyDescent="0.2">
      <c r="A65" s="81"/>
      <c r="B65" s="85"/>
      <c r="C65" s="83"/>
      <c r="D65" s="83"/>
      <c r="E65" s="86"/>
      <c r="F65" s="83"/>
      <c r="G65" s="83"/>
      <c r="H65" s="83"/>
      <c r="I65" s="83"/>
      <c r="J65" s="117"/>
    </row>
    <row r="66" spans="1:10" s="80" customFormat="1" ht="12.75" x14ac:dyDescent="0.2">
      <c r="A66" s="78"/>
      <c r="B66" s="85"/>
      <c r="C66" s="83"/>
      <c r="D66" s="83"/>
      <c r="E66" s="83"/>
      <c r="F66" s="83"/>
      <c r="G66" s="83"/>
      <c r="H66" s="83"/>
      <c r="I66" s="83"/>
      <c r="J66" s="117"/>
    </row>
    <row r="67" spans="1:10" s="80" customFormat="1" ht="12.75" x14ac:dyDescent="0.2">
      <c r="A67" s="78"/>
      <c r="B67" s="79"/>
      <c r="C67" s="83"/>
      <c r="D67" s="83"/>
      <c r="E67" s="83"/>
      <c r="F67" s="83"/>
      <c r="G67" s="83"/>
      <c r="H67" s="83"/>
      <c r="I67" s="83"/>
      <c r="J67" s="117"/>
    </row>
    <row r="68" spans="1:10" s="80" customFormat="1" ht="12.75" x14ac:dyDescent="0.2">
      <c r="A68" s="78"/>
      <c r="B68" s="79"/>
      <c r="C68" s="83"/>
      <c r="D68" s="83"/>
      <c r="E68" s="83"/>
      <c r="F68" s="83"/>
      <c r="G68" s="83"/>
      <c r="H68" s="83"/>
      <c r="I68" s="83"/>
      <c r="J68" s="117"/>
    </row>
    <row r="69" spans="1:10" s="80" customFormat="1" ht="12.75" x14ac:dyDescent="0.2">
      <c r="A69" s="78"/>
      <c r="B69" s="79"/>
      <c r="C69" s="83"/>
      <c r="D69" s="83"/>
      <c r="E69" s="83"/>
      <c r="F69" s="91"/>
      <c r="G69" s="91"/>
      <c r="H69" s="91"/>
      <c r="I69" s="91"/>
      <c r="J69" s="117"/>
    </row>
    <row r="70" spans="1:10" s="80" customFormat="1" ht="12.75" x14ac:dyDescent="0.2">
      <c r="A70" s="78"/>
      <c r="B70" s="79"/>
      <c r="C70" s="83"/>
      <c r="D70" s="83"/>
      <c r="E70" s="83"/>
      <c r="F70" s="83"/>
      <c r="G70" s="83"/>
      <c r="H70" s="83"/>
      <c r="I70" s="83"/>
      <c r="J70" s="117"/>
    </row>
    <row r="71" spans="1:10" s="80" customFormat="1" ht="12.75" x14ac:dyDescent="0.2">
      <c r="A71" s="78"/>
      <c r="B71" s="79"/>
      <c r="C71" s="83"/>
      <c r="D71" s="83"/>
      <c r="E71" s="83"/>
      <c r="F71" s="83"/>
      <c r="G71" s="83"/>
      <c r="H71" s="83"/>
      <c r="I71" s="83"/>
      <c r="J71" s="117"/>
    </row>
    <row r="72" spans="1:10" s="80" customFormat="1" ht="12.75" x14ac:dyDescent="0.2">
      <c r="A72" s="81"/>
      <c r="B72" s="82"/>
      <c r="C72" s="83"/>
      <c r="D72" s="83"/>
      <c r="E72" s="83"/>
      <c r="F72" s="83"/>
      <c r="G72" s="83"/>
      <c r="H72" s="83"/>
      <c r="I72" s="83"/>
      <c r="J72" s="117"/>
    </row>
    <row r="73" spans="1:10" s="80" customFormat="1" ht="12.75" x14ac:dyDescent="0.2">
      <c r="A73" s="81"/>
      <c r="B73" s="82"/>
      <c r="C73" s="83"/>
      <c r="D73" s="83"/>
      <c r="E73" s="83"/>
      <c r="F73" s="83"/>
      <c r="G73" s="83"/>
      <c r="H73" s="83"/>
      <c r="I73" s="83"/>
      <c r="J73" s="117"/>
    </row>
    <row r="74" spans="1:10" s="80" customFormat="1" ht="12.75" x14ac:dyDescent="0.2">
      <c r="A74" s="81"/>
      <c r="B74" s="82"/>
      <c r="C74" s="83"/>
      <c r="D74" s="83"/>
      <c r="E74" s="83"/>
      <c r="F74" s="83"/>
      <c r="G74" s="83"/>
      <c r="H74" s="83"/>
      <c r="I74" s="83"/>
      <c r="J74" s="117"/>
    </row>
    <row r="75" spans="1:10" s="80" customFormat="1" ht="12.75" x14ac:dyDescent="0.2">
      <c r="A75" s="87"/>
      <c r="B75" s="88"/>
      <c r="C75" s="83"/>
      <c r="D75" s="83"/>
      <c r="E75" s="83"/>
      <c r="F75" s="83"/>
      <c r="G75" s="83"/>
      <c r="H75" s="83"/>
      <c r="I75" s="83"/>
      <c r="J75" s="117"/>
    </row>
    <row r="76" spans="1:10" s="80" customFormat="1" ht="12.75" x14ac:dyDescent="0.2">
      <c r="A76" s="87"/>
      <c r="B76" s="88"/>
      <c r="C76" s="83"/>
      <c r="D76" s="83"/>
      <c r="E76" s="83"/>
      <c r="F76" s="83"/>
      <c r="G76" s="83"/>
      <c r="H76" s="83"/>
      <c r="I76" s="83"/>
      <c r="J76" s="117"/>
    </row>
    <row r="77" spans="1:10" s="80" customFormat="1" ht="12.75" x14ac:dyDescent="0.2">
      <c r="A77" s="87"/>
      <c r="B77" s="88"/>
      <c r="C77" s="83"/>
      <c r="D77" s="83"/>
      <c r="E77" s="83"/>
      <c r="F77" s="83"/>
      <c r="G77" s="83"/>
      <c r="H77" s="83"/>
      <c r="I77" s="83"/>
      <c r="J77" s="117"/>
    </row>
    <row r="78" spans="1:10" s="80" customFormat="1" ht="12.75" x14ac:dyDescent="0.2">
      <c r="A78" s="87"/>
      <c r="B78" s="88"/>
      <c r="C78" s="83"/>
      <c r="D78" s="83"/>
      <c r="E78" s="83"/>
      <c r="F78" s="83"/>
      <c r="G78" s="83"/>
      <c r="H78" s="83"/>
      <c r="I78" s="83"/>
      <c r="J78" s="117"/>
    </row>
    <row r="79" spans="1:10" s="80" customFormat="1" ht="12.75" x14ac:dyDescent="0.2">
      <c r="A79" s="89"/>
      <c r="B79" s="90"/>
      <c r="C79" s="83"/>
      <c r="D79" s="83"/>
      <c r="E79" s="83"/>
      <c r="F79" s="83"/>
      <c r="G79" s="83"/>
      <c r="H79" s="83"/>
      <c r="I79" s="83"/>
      <c r="J79" s="117"/>
    </row>
    <row r="80" spans="1:10" s="80" customFormat="1" ht="12.75" x14ac:dyDescent="0.2">
      <c r="A80" s="84"/>
      <c r="B80" s="78"/>
      <c r="C80" s="83"/>
      <c r="D80" s="83"/>
      <c r="E80" s="83"/>
      <c r="F80" s="83"/>
      <c r="G80" s="83"/>
      <c r="H80" s="83"/>
      <c r="I80" s="83"/>
      <c r="J80" s="117"/>
    </row>
    <row r="81" spans="1:10" s="80" customFormat="1" ht="12.75" x14ac:dyDescent="0.2">
      <c r="A81" s="82"/>
      <c r="B81" s="81"/>
      <c r="C81" s="83"/>
      <c r="D81" s="83"/>
      <c r="E81" s="83"/>
      <c r="F81" s="83"/>
      <c r="G81" s="83"/>
      <c r="H81" s="83"/>
      <c r="I81" s="83"/>
      <c r="J81" s="117"/>
    </row>
    <row r="82" spans="1:10" s="64" customFormat="1" ht="12.75" x14ac:dyDescent="0.2">
      <c r="A82" s="67"/>
      <c r="B82" s="67"/>
      <c r="C82" s="118"/>
      <c r="D82" s="118"/>
      <c r="E82" s="119"/>
      <c r="F82" s="120"/>
      <c r="G82" s="120"/>
      <c r="H82" s="118"/>
      <c r="I82" s="118"/>
      <c r="J82" s="106"/>
    </row>
    <row r="83" spans="1:10" s="64" customFormat="1" ht="12.75" x14ac:dyDescent="0.2">
      <c r="A83" s="68"/>
      <c r="B83" s="69"/>
      <c r="C83" s="121"/>
      <c r="D83" s="121"/>
      <c r="E83" s="122"/>
      <c r="F83" s="123"/>
      <c r="G83" s="123"/>
      <c r="H83" s="121"/>
      <c r="I83" s="121"/>
      <c r="J83" s="106"/>
    </row>
    <row r="84" spans="1:10" s="64" customFormat="1" ht="12.75" x14ac:dyDescent="0.2">
      <c r="A84" s="68"/>
      <c r="B84" s="69"/>
      <c r="C84" s="121"/>
      <c r="D84" s="121"/>
      <c r="E84" s="122"/>
      <c r="F84" s="123"/>
      <c r="G84" s="123"/>
      <c r="H84" s="121"/>
      <c r="I84" s="121"/>
      <c r="J84" s="106"/>
    </row>
    <row r="85" spans="1:10" s="64" customFormat="1" ht="12.75" x14ac:dyDescent="0.2">
      <c r="A85" s="68"/>
      <c r="B85" s="69"/>
      <c r="C85" s="121"/>
      <c r="D85" s="121"/>
      <c r="E85" s="122"/>
      <c r="F85" s="123"/>
      <c r="G85" s="123"/>
      <c r="H85" s="121"/>
      <c r="I85" s="121"/>
      <c r="J85" s="106"/>
    </row>
  </sheetData>
  <mergeCells count="1">
    <mergeCell ref="C7:H7"/>
  </mergeCells>
  <pageMargins left="0.7" right="0.2" top="1.0625" bottom="0.75" header="0.41666666666666669" footer="0.3"/>
  <pageSetup paperSize="9" orientation="landscape" verticalDpi="0" r:id="rId1"/>
  <headerFooter>
    <oddHeader>&amp;LINDUSTRIJSKO-OBRTNIČKA ŠKOLA
SLAVONSKI BROD, EUGENA KUMIČIĆA 55
OIB: 17534119664  RKP: 17771</oddHeader>
  </headerFooter>
  <rowBreaks count="1" manualBreakCount="1">
    <brk id="3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tabSelected="1" view="pageLayout" zoomScaleNormal="100" workbookViewId="0">
      <selection activeCell="C9" sqref="C9"/>
    </sheetView>
  </sheetViews>
  <sheetFormatPr defaultRowHeight="15" x14ac:dyDescent="0.25"/>
  <cols>
    <col min="1" max="1" width="5.7109375" customWidth="1"/>
    <col min="2" max="2" width="17.42578125" customWidth="1"/>
    <col min="3" max="3" width="14.5703125" customWidth="1"/>
    <col min="4" max="4" width="14" customWidth="1"/>
    <col min="5" max="5" width="11.7109375" customWidth="1"/>
    <col min="6" max="6" width="15.85546875" customWidth="1"/>
    <col min="7" max="7" width="11.140625" customWidth="1"/>
    <col min="8" max="8" width="12.140625" customWidth="1"/>
    <col min="9" max="9" width="12.42578125" customWidth="1"/>
    <col min="10" max="10" width="15.28515625" customWidth="1"/>
    <col min="11" max="11" width="9.42578125" style="5" customWidth="1"/>
    <col min="12" max="12" width="35.85546875" customWidth="1"/>
    <col min="13" max="13" width="16" customWidth="1"/>
    <col min="14" max="14" width="16.7109375" customWidth="1"/>
    <col min="15" max="15" width="16.5703125" customWidth="1"/>
  </cols>
  <sheetData>
    <row r="2" spans="1:16" ht="20.25" x14ac:dyDescent="0.3">
      <c r="A2" s="14"/>
      <c r="B2" s="2" t="s">
        <v>29</v>
      </c>
      <c r="C2" s="127"/>
      <c r="D2" s="128"/>
      <c r="E2" s="134"/>
      <c r="F2" s="135"/>
      <c r="G2" s="135"/>
      <c r="H2" s="135"/>
      <c r="I2" s="127"/>
      <c r="J2" s="127"/>
      <c r="K2" s="2" t="s">
        <v>29</v>
      </c>
      <c r="M2" s="127"/>
      <c r="N2" s="124"/>
      <c r="O2" s="124"/>
    </row>
    <row r="3" spans="1:16" ht="15.75" x14ac:dyDescent="0.25">
      <c r="A3" s="15"/>
      <c r="B3" s="165" t="s">
        <v>111</v>
      </c>
      <c r="C3" s="136"/>
      <c r="D3" s="136"/>
      <c r="E3" s="136"/>
      <c r="F3" s="137"/>
      <c r="G3" s="137"/>
      <c r="H3" s="137"/>
      <c r="I3" s="136"/>
      <c r="J3" s="136"/>
      <c r="K3" s="136"/>
      <c r="L3" s="136"/>
      <c r="M3" s="136"/>
      <c r="N3" s="126"/>
      <c r="O3" s="126"/>
    </row>
    <row r="4" spans="1:16" x14ac:dyDescent="0.25">
      <c r="A4" s="63"/>
      <c r="B4" s="57" t="s">
        <v>7</v>
      </c>
      <c r="C4" s="159" t="s">
        <v>112</v>
      </c>
      <c r="D4" s="160"/>
      <c r="E4" s="160"/>
      <c r="F4" s="160"/>
      <c r="G4" s="160"/>
      <c r="H4" s="160"/>
      <c r="I4" s="161"/>
      <c r="J4" s="156" t="s">
        <v>110</v>
      </c>
      <c r="K4" s="162"/>
      <c r="L4" s="163"/>
      <c r="M4" s="164"/>
      <c r="N4" s="165" t="s">
        <v>111</v>
      </c>
      <c r="O4" s="165"/>
    </row>
    <row r="5" spans="1:16" ht="38.25" x14ac:dyDescent="0.25">
      <c r="A5" s="93"/>
      <c r="B5" s="93" t="s">
        <v>99</v>
      </c>
      <c r="C5" s="107" t="s">
        <v>82</v>
      </c>
      <c r="D5" s="107" t="s">
        <v>83</v>
      </c>
      <c r="E5" s="108" t="s">
        <v>84</v>
      </c>
      <c r="F5" s="109" t="s">
        <v>90</v>
      </c>
      <c r="G5" s="109" t="s">
        <v>106</v>
      </c>
      <c r="H5" s="109" t="s">
        <v>91</v>
      </c>
      <c r="I5" s="109" t="s">
        <v>92</v>
      </c>
      <c r="J5" s="107" t="s">
        <v>113</v>
      </c>
      <c r="K5" s="93"/>
      <c r="L5" s="57" t="s">
        <v>7</v>
      </c>
      <c r="M5" s="107" t="s">
        <v>110</v>
      </c>
      <c r="N5" s="59" t="s">
        <v>96</v>
      </c>
      <c r="O5" s="59" t="s">
        <v>97</v>
      </c>
    </row>
    <row r="6" spans="1:16" x14ac:dyDescent="0.25">
      <c r="A6" s="65" t="s">
        <v>0</v>
      </c>
      <c r="B6" s="61" t="s">
        <v>98</v>
      </c>
      <c r="C6" s="101">
        <f t="shared" ref="C6:E6" si="0">SUM(C7:C51)</f>
        <v>169370.47999999995</v>
      </c>
      <c r="D6" s="101">
        <f t="shared" si="0"/>
        <v>98613.060000000027</v>
      </c>
      <c r="E6" s="101">
        <f t="shared" si="0"/>
        <v>9954.2199999999993</v>
      </c>
      <c r="F6" s="101">
        <f>SUM(F7:F51)</f>
        <v>2071105.5099999993</v>
      </c>
      <c r="G6" s="101">
        <f>SUM(G7:G51)</f>
        <v>3981.69</v>
      </c>
      <c r="H6" s="101">
        <f>SUM(H7:H51)</f>
        <v>19179.78</v>
      </c>
      <c r="I6" s="101">
        <f>SUM(I7:I51)</f>
        <v>3515.42</v>
      </c>
      <c r="J6" s="101">
        <f>SUM(J7:J51)</f>
        <v>2375720.16</v>
      </c>
      <c r="K6" s="65" t="s">
        <v>0</v>
      </c>
      <c r="L6" s="61" t="s">
        <v>98</v>
      </c>
      <c r="M6" s="101">
        <f t="shared" ref="M6:O6" si="1">SUM(M7:M51)</f>
        <v>2375720.16</v>
      </c>
      <c r="N6" s="101">
        <f t="shared" si="1"/>
        <v>2375720.16</v>
      </c>
      <c r="O6" s="101">
        <f t="shared" si="1"/>
        <v>2375720.16</v>
      </c>
      <c r="P6" s="98"/>
    </row>
    <row r="7" spans="1:16" x14ac:dyDescent="0.25">
      <c r="A7" s="75">
        <v>3111</v>
      </c>
      <c r="B7" s="74" t="s">
        <v>86</v>
      </c>
      <c r="C7" s="102">
        <v>0</v>
      </c>
      <c r="D7" s="102">
        <v>0</v>
      </c>
      <c r="E7" s="102">
        <v>0</v>
      </c>
      <c r="F7" s="102">
        <v>1725.4</v>
      </c>
      <c r="G7" s="102">
        <v>0</v>
      </c>
      <c r="H7" s="102">
        <v>0</v>
      </c>
      <c r="I7" s="102">
        <v>0</v>
      </c>
      <c r="J7" s="102">
        <f>SUM(C7:I7)</f>
        <v>1725.4</v>
      </c>
      <c r="K7" s="96">
        <v>3111</v>
      </c>
      <c r="L7" s="74" t="s">
        <v>86</v>
      </c>
      <c r="M7" s="102">
        <f>+J7</f>
        <v>1725.4</v>
      </c>
      <c r="N7" s="102">
        <f t="shared" ref="N7:N51" si="2">+J7</f>
        <v>1725.4</v>
      </c>
      <c r="O7" s="102">
        <f>+N7</f>
        <v>1725.4</v>
      </c>
      <c r="P7" s="98"/>
    </row>
    <row r="8" spans="1:16" x14ac:dyDescent="0.25">
      <c r="A8" s="75">
        <v>3111</v>
      </c>
      <c r="B8" s="74" t="s">
        <v>86</v>
      </c>
      <c r="C8" s="102">
        <v>0</v>
      </c>
      <c r="D8" s="102">
        <v>0</v>
      </c>
      <c r="E8" s="102">
        <v>0</v>
      </c>
      <c r="F8" s="102">
        <v>1645202.98</v>
      </c>
      <c r="G8" s="102">
        <v>0</v>
      </c>
      <c r="H8" s="102">
        <v>12475.94</v>
      </c>
      <c r="I8" s="102">
        <v>0</v>
      </c>
      <c r="J8" s="102">
        <f t="shared" ref="J8:J51" si="3">SUM(C8:I8)</f>
        <v>1657678.92</v>
      </c>
      <c r="K8" s="96">
        <v>3111</v>
      </c>
      <c r="L8" s="74" t="s">
        <v>86</v>
      </c>
      <c r="M8" s="102">
        <f t="shared" ref="M8:M51" si="4">+J8</f>
        <v>1657678.92</v>
      </c>
      <c r="N8" s="102">
        <f t="shared" si="2"/>
        <v>1657678.92</v>
      </c>
      <c r="O8" s="102">
        <f t="shared" ref="O8:O51" si="5">+N8</f>
        <v>1657678.92</v>
      </c>
      <c r="P8" s="98"/>
    </row>
    <row r="9" spans="1:16" x14ac:dyDescent="0.25">
      <c r="A9" s="92" t="s">
        <v>30</v>
      </c>
      <c r="B9" s="73" t="s">
        <v>57</v>
      </c>
      <c r="C9" s="145">
        <v>530.89</v>
      </c>
      <c r="D9" s="102">
        <v>0</v>
      </c>
      <c r="E9" s="102">
        <v>0</v>
      </c>
      <c r="F9" s="100">
        <v>69036.929999999993</v>
      </c>
      <c r="G9" s="102">
        <v>0</v>
      </c>
      <c r="H9" s="100">
        <v>1194.51</v>
      </c>
      <c r="I9" s="102">
        <v>0</v>
      </c>
      <c r="J9" s="102">
        <f t="shared" si="3"/>
        <v>70762.329999999987</v>
      </c>
      <c r="K9" s="146" t="s">
        <v>30</v>
      </c>
      <c r="L9" s="73" t="s">
        <v>57</v>
      </c>
      <c r="M9" s="102">
        <f t="shared" si="4"/>
        <v>70762.329999999987</v>
      </c>
      <c r="N9" s="102">
        <f t="shared" si="2"/>
        <v>70762.329999999987</v>
      </c>
      <c r="O9" s="102">
        <f t="shared" si="5"/>
        <v>70762.329999999987</v>
      </c>
      <c r="P9" s="98"/>
    </row>
    <row r="10" spans="1:16" x14ac:dyDescent="0.25">
      <c r="A10" s="92">
        <v>3132</v>
      </c>
      <c r="B10" s="73" t="s">
        <v>87</v>
      </c>
      <c r="C10" s="145">
        <v>0</v>
      </c>
      <c r="D10" s="102">
        <v>0</v>
      </c>
      <c r="E10" s="102">
        <v>0</v>
      </c>
      <c r="F10" s="100">
        <v>271458.49</v>
      </c>
      <c r="G10" s="102">
        <v>0</v>
      </c>
      <c r="H10" s="100">
        <v>2058.5300000000002</v>
      </c>
      <c r="I10" s="102">
        <v>0</v>
      </c>
      <c r="J10" s="102">
        <f t="shared" si="3"/>
        <v>273517.02</v>
      </c>
      <c r="K10" s="146">
        <v>3132</v>
      </c>
      <c r="L10" s="73" t="s">
        <v>87</v>
      </c>
      <c r="M10" s="102">
        <f t="shared" si="4"/>
        <v>273517.02</v>
      </c>
      <c r="N10" s="102">
        <f t="shared" si="2"/>
        <v>273517.02</v>
      </c>
      <c r="O10" s="102">
        <f t="shared" si="5"/>
        <v>273517.02</v>
      </c>
      <c r="P10" s="98"/>
    </row>
    <row r="11" spans="1:16" x14ac:dyDescent="0.25">
      <c r="A11" s="92">
        <v>3133</v>
      </c>
      <c r="B11" s="73" t="s">
        <v>88</v>
      </c>
      <c r="C11" s="145"/>
      <c r="D11" s="102">
        <v>0</v>
      </c>
      <c r="E11" s="102">
        <v>0</v>
      </c>
      <c r="F11" s="100">
        <v>132.72</v>
      </c>
      <c r="G11" s="102">
        <v>0</v>
      </c>
      <c r="H11" s="102">
        <v>0</v>
      </c>
      <c r="I11" s="102">
        <v>0</v>
      </c>
      <c r="J11" s="102">
        <f t="shared" si="3"/>
        <v>132.72</v>
      </c>
      <c r="K11" s="146">
        <v>3133</v>
      </c>
      <c r="L11" s="73" t="s">
        <v>88</v>
      </c>
      <c r="M11" s="102">
        <f t="shared" si="4"/>
        <v>132.72</v>
      </c>
      <c r="N11" s="102">
        <f t="shared" si="2"/>
        <v>132.72</v>
      </c>
      <c r="O11" s="102">
        <f t="shared" si="5"/>
        <v>132.72</v>
      </c>
      <c r="P11" s="98"/>
    </row>
    <row r="12" spans="1:16" x14ac:dyDescent="0.25">
      <c r="A12" s="92" t="s">
        <v>31</v>
      </c>
      <c r="B12" s="73" t="s">
        <v>8</v>
      </c>
      <c r="C12" s="145">
        <v>5972.53</v>
      </c>
      <c r="D12" s="145">
        <v>5308.93</v>
      </c>
      <c r="E12" s="103">
        <v>663.62</v>
      </c>
      <c r="F12" s="103">
        <v>13272.28</v>
      </c>
      <c r="G12" s="102">
        <v>0</v>
      </c>
      <c r="H12" s="102">
        <v>0</v>
      </c>
      <c r="I12" s="102">
        <v>0</v>
      </c>
      <c r="J12" s="102">
        <f t="shared" si="3"/>
        <v>25217.360000000001</v>
      </c>
      <c r="K12" s="146" t="s">
        <v>31</v>
      </c>
      <c r="L12" s="73" t="s">
        <v>8</v>
      </c>
      <c r="M12" s="102">
        <f t="shared" si="4"/>
        <v>25217.360000000001</v>
      </c>
      <c r="N12" s="102">
        <f t="shared" si="2"/>
        <v>25217.360000000001</v>
      </c>
      <c r="O12" s="102">
        <f t="shared" si="5"/>
        <v>25217.360000000001</v>
      </c>
      <c r="P12" s="98"/>
    </row>
    <row r="13" spans="1:16" x14ac:dyDescent="0.25">
      <c r="A13" s="92" t="s">
        <v>32</v>
      </c>
      <c r="B13" s="73" t="s">
        <v>58</v>
      </c>
      <c r="C13" s="145">
        <v>51098.28</v>
      </c>
      <c r="D13" s="102">
        <v>0</v>
      </c>
      <c r="E13" s="102">
        <v>0</v>
      </c>
      <c r="F13" s="103"/>
      <c r="G13" s="102">
        <v>0</v>
      </c>
      <c r="H13" s="103">
        <v>796.34</v>
      </c>
      <c r="I13" s="102">
        <v>0</v>
      </c>
      <c r="J13" s="102">
        <f t="shared" si="3"/>
        <v>51894.619999999995</v>
      </c>
      <c r="K13" s="146" t="s">
        <v>32</v>
      </c>
      <c r="L13" s="73" t="s">
        <v>58</v>
      </c>
      <c r="M13" s="102">
        <f t="shared" si="4"/>
        <v>51894.619999999995</v>
      </c>
      <c r="N13" s="102">
        <f t="shared" si="2"/>
        <v>51894.619999999995</v>
      </c>
      <c r="O13" s="102">
        <f t="shared" si="5"/>
        <v>51894.619999999995</v>
      </c>
      <c r="P13" s="98"/>
    </row>
    <row r="14" spans="1:16" x14ac:dyDescent="0.25">
      <c r="A14" s="92" t="s">
        <v>33</v>
      </c>
      <c r="B14" s="73" t="s">
        <v>59</v>
      </c>
      <c r="C14" s="145">
        <v>1327.23</v>
      </c>
      <c r="D14" s="145">
        <v>663.61</v>
      </c>
      <c r="E14" s="102">
        <v>0</v>
      </c>
      <c r="F14" s="103">
        <v>265.45</v>
      </c>
      <c r="G14" s="102">
        <v>0</v>
      </c>
      <c r="H14" s="102">
        <v>0</v>
      </c>
      <c r="I14" s="102">
        <v>0</v>
      </c>
      <c r="J14" s="102">
        <f t="shared" si="3"/>
        <v>2256.29</v>
      </c>
      <c r="K14" s="146" t="s">
        <v>33</v>
      </c>
      <c r="L14" s="73" t="s">
        <v>59</v>
      </c>
      <c r="M14" s="102">
        <f t="shared" si="4"/>
        <v>2256.29</v>
      </c>
      <c r="N14" s="102">
        <f t="shared" si="2"/>
        <v>2256.29</v>
      </c>
      <c r="O14" s="102">
        <f t="shared" si="5"/>
        <v>2256.29</v>
      </c>
      <c r="P14" s="98"/>
    </row>
    <row r="15" spans="1:16" x14ac:dyDescent="0.25">
      <c r="A15" s="92" t="s">
        <v>34</v>
      </c>
      <c r="B15" s="73" t="s">
        <v>9</v>
      </c>
      <c r="C15" s="145">
        <v>0</v>
      </c>
      <c r="D15" s="145">
        <v>530.89</v>
      </c>
      <c r="E15" s="102">
        <v>0</v>
      </c>
      <c r="F15" s="100"/>
      <c r="G15" s="102">
        <v>0</v>
      </c>
      <c r="H15" s="102">
        <v>0</v>
      </c>
      <c r="I15" s="102">
        <v>0</v>
      </c>
      <c r="J15" s="102">
        <f t="shared" si="3"/>
        <v>530.89</v>
      </c>
      <c r="K15" s="146" t="s">
        <v>34</v>
      </c>
      <c r="L15" s="73" t="s">
        <v>9</v>
      </c>
      <c r="M15" s="102">
        <f t="shared" si="4"/>
        <v>530.89</v>
      </c>
      <c r="N15" s="102">
        <f t="shared" si="2"/>
        <v>530.89</v>
      </c>
      <c r="O15" s="102">
        <f t="shared" si="5"/>
        <v>530.89</v>
      </c>
      <c r="P15" s="98"/>
    </row>
    <row r="16" spans="1:16" x14ac:dyDescent="0.25">
      <c r="A16" s="92" t="s">
        <v>35</v>
      </c>
      <c r="B16" s="73" t="s">
        <v>60</v>
      </c>
      <c r="C16" s="145">
        <v>9290.6</v>
      </c>
      <c r="D16" s="145">
        <v>1327.23</v>
      </c>
      <c r="E16" s="103">
        <v>4645.3</v>
      </c>
      <c r="F16" s="103">
        <v>5308.91</v>
      </c>
      <c r="G16" s="102">
        <v>0</v>
      </c>
      <c r="H16" s="102">
        <v>0</v>
      </c>
      <c r="I16" s="102">
        <v>0</v>
      </c>
      <c r="J16" s="102">
        <f t="shared" si="3"/>
        <v>20572.04</v>
      </c>
      <c r="K16" s="146" t="s">
        <v>35</v>
      </c>
      <c r="L16" s="73" t="s">
        <v>60</v>
      </c>
      <c r="M16" s="102">
        <f t="shared" si="4"/>
        <v>20572.04</v>
      </c>
      <c r="N16" s="102">
        <f t="shared" si="2"/>
        <v>20572.04</v>
      </c>
      <c r="O16" s="102">
        <f t="shared" si="5"/>
        <v>20572.04</v>
      </c>
      <c r="P16" s="98"/>
    </row>
    <row r="17" spans="1:16" x14ac:dyDescent="0.25">
      <c r="A17" s="92" t="s">
        <v>36</v>
      </c>
      <c r="B17" s="73" t="s">
        <v>61</v>
      </c>
      <c r="C17" s="145">
        <v>10617.82</v>
      </c>
      <c r="D17" s="145">
        <v>4645.3</v>
      </c>
      <c r="E17" s="103">
        <v>663.61</v>
      </c>
      <c r="F17" s="100">
        <v>5308.91</v>
      </c>
      <c r="G17" s="100">
        <v>3981.69</v>
      </c>
      <c r="H17" s="102">
        <v>0</v>
      </c>
      <c r="I17" s="99">
        <v>3515.42</v>
      </c>
      <c r="J17" s="102">
        <f t="shared" si="3"/>
        <v>28732.75</v>
      </c>
      <c r="K17" s="146" t="s">
        <v>36</v>
      </c>
      <c r="L17" s="73" t="s">
        <v>61</v>
      </c>
      <c r="M17" s="102">
        <f t="shared" si="4"/>
        <v>28732.75</v>
      </c>
      <c r="N17" s="102">
        <f t="shared" si="2"/>
        <v>28732.75</v>
      </c>
      <c r="O17" s="102">
        <f t="shared" si="5"/>
        <v>28732.75</v>
      </c>
      <c r="P17" s="98"/>
    </row>
    <row r="18" spans="1:16" x14ac:dyDescent="0.25">
      <c r="A18" s="92" t="s">
        <v>37</v>
      </c>
      <c r="B18" s="73" t="s">
        <v>10</v>
      </c>
      <c r="C18" s="145">
        <v>39816.839999999997</v>
      </c>
      <c r="D18" s="145">
        <v>663.61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f t="shared" si="3"/>
        <v>40480.449999999997</v>
      </c>
      <c r="K18" s="146" t="s">
        <v>37</v>
      </c>
      <c r="L18" s="73" t="s">
        <v>10</v>
      </c>
      <c r="M18" s="102">
        <f t="shared" si="4"/>
        <v>40480.449999999997</v>
      </c>
      <c r="N18" s="102">
        <f t="shared" si="2"/>
        <v>40480.449999999997</v>
      </c>
      <c r="O18" s="102">
        <f t="shared" si="5"/>
        <v>40480.449999999997</v>
      </c>
      <c r="P18" s="98"/>
    </row>
    <row r="19" spans="1:16" x14ac:dyDescent="0.25">
      <c r="A19" s="92" t="s">
        <v>38</v>
      </c>
      <c r="B19" s="73" t="s">
        <v>62</v>
      </c>
      <c r="C19" s="145">
        <v>0</v>
      </c>
      <c r="D19" s="145">
        <v>2654.46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f t="shared" si="3"/>
        <v>2654.46</v>
      </c>
      <c r="K19" s="146" t="s">
        <v>38</v>
      </c>
      <c r="L19" s="73" t="s">
        <v>62</v>
      </c>
      <c r="M19" s="102">
        <f t="shared" si="4"/>
        <v>2654.46</v>
      </c>
      <c r="N19" s="102">
        <f t="shared" si="2"/>
        <v>2654.46</v>
      </c>
      <c r="O19" s="102">
        <f t="shared" si="5"/>
        <v>2654.46</v>
      </c>
      <c r="P19" s="98"/>
    </row>
    <row r="20" spans="1:16" x14ac:dyDescent="0.25">
      <c r="A20" s="92" t="s">
        <v>39</v>
      </c>
      <c r="B20" s="73" t="s">
        <v>11</v>
      </c>
      <c r="C20" s="145">
        <v>1327.23</v>
      </c>
      <c r="D20" s="145">
        <v>1327.23</v>
      </c>
      <c r="E20" s="103">
        <v>265.45</v>
      </c>
      <c r="F20" s="100">
        <v>2654.46</v>
      </c>
      <c r="G20" s="102">
        <v>0</v>
      </c>
      <c r="H20" s="102">
        <v>0</v>
      </c>
      <c r="I20" s="102">
        <v>0</v>
      </c>
      <c r="J20" s="102">
        <f t="shared" si="3"/>
        <v>5574.37</v>
      </c>
      <c r="K20" s="146" t="s">
        <v>39</v>
      </c>
      <c r="L20" s="73" t="s">
        <v>11</v>
      </c>
      <c r="M20" s="102">
        <f t="shared" si="4"/>
        <v>5574.37</v>
      </c>
      <c r="N20" s="102">
        <f t="shared" si="2"/>
        <v>5574.37</v>
      </c>
      <c r="O20" s="102">
        <f t="shared" si="5"/>
        <v>5574.37</v>
      </c>
      <c r="P20" s="98"/>
    </row>
    <row r="21" spans="1:16" x14ac:dyDescent="0.25">
      <c r="A21" s="92" t="s">
        <v>40</v>
      </c>
      <c r="B21" s="73" t="s">
        <v>63</v>
      </c>
      <c r="C21" s="145">
        <v>1990.84</v>
      </c>
      <c r="D21" s="145">
        <v>663.61</v>
      </c>
      <c r="E21" s="103">
        <v>0</v>
      </c>
      <c r="F21" s="100">
        <v>1990.84</v>
      </c>
      <c r="G21" s="102">
        <v>0</v>
      </c>
      <c r="H21" s="102">
        <v>0</v>
      </c>
      <c r="I21" s="102">
        <v>0</v>
      </c>
      <c r="J21" s="102">
        <f t="shared" si="3"/>
        <v>4645.29</v>
      </c>
      <c r="K21" s="146" t="s">
        <v>40</v>
      </c>
      <c r="L21" s="73" t="s">
        <v>63</v>
      </c>
      <c r="M21" s="102">
        <f t="shared" si="4"/>
        <v>4645.29</v>
      </c>
      <c r="N21" s="102">
        <f t="shared" si="2"/>
        <v>4645.29</v>
      </c>
      <c r="O21" s="102">
        <f t="shared" si="5"/>
        <v>4645.29</v>
      </c>
      <c r="P21" s="98"/>
    </row>
    <row r="22" spans="1:16" x14ac:dyDescent="0.25">
      <c r="A22" s="92" t="s">
        <v>41</v>
      </c>
      <c r="B22" s="73" t="s">
        <v>64</v>
      </c>
      <c r="C22" s="145">
        <v>2389.0100000000002</v>
      </c>
      <c r="D22" s="145">
        <v>2919.9</v>
      </c>
      <c r="E22" s="104">
        <v>132.72</v>
      </c>
      <c r="F22" s="100">
        <v>3981.68</v>
      </c>
      <c r="G22" s="102">
        <v>0</v>
      </c>
      <c r="H22" s="102">
        <v>0</v>
      </c>
      <c r="I22" s="102">
        <v>0</v>
      </c>
      <c r="J22" s="102">
        <f t="shared" si="3"/>
        <v>9423.31</v>
      </c>
      <c r="K22" s="146" t="s">
        <v>41</v>
      </c>
      <c r="L22" s="73" t="s">
        <v>64</v>
      </c>
      <c r="M22" s="102">
        <f t="shared" si="4"/>
        <v>9423.31</v>
      </c>
      <c r="N22" s="102">
        <f t="shared" si="2"/>
        <v>9423.31</v>
      </c>
      <c r="O22" s="102">
        <f t="shared" si="5"/>
        <v>9423.31</v>
      </c>
      <c r="P22" s="98"/>
    </row>
    <row r="23" spans="1:16" x14ac:dyDescent="0.25">
      <c r="A23" s="92" t="s">
        <v>42</v>
      </c>
      <c r="B23" s="73" t="s">
        <v>65</v>
      </c>
      <c r="C23" s="145">
        <v>0</v>
      </c>
      <c r="D23" s="145">
        <v>1327.23</v>
      </c>
      <c r="E23" s="104">
        <v>0</v>
      </c>
      <c r="F23" s="100"/>
      <c r="G23" s="102">
        <v>0</v>
      </c>
      <c r="H23" s="102">
        <v>0</v>
      </c>
      <c r="I23" s="102">
        <v>0</v>
      </c>
      <c r="J23" s="102">
        <f t="shared" si="3"/>
        <v>1327.23</v>
      </c>
      <c r="K23" s="146" t="s">
        <v>42</v>
      </c>
      <c r="L23" s="73" t="s">
        <v>65</v>
      </c>
      <c r="M23" s="102">
        <f t="shared" si="4"/>
        <v>1327.23</v>
      </c>
      <c r="N23" s="102">
        <f t="shared" si="2"/>
        <v>1327.23</v>
      </c>
      <c r="O23" s="102">
        <f t="shared" si="5"/>
        <v>1327.23</v>
      </c>
      <c r="P23" s="98"/>
    </row>
    <row r="24" spans="1:16" x14ac:dyDescent="0.25">
      <c r="A24" s="92" t="s">
        <v>43</v>
      </c>
      <c r="B24" s="73" t="s">
        <v>66</v>
      </c>
      <c r="C24" s="145">
        <v>2654.46</v>
      </c>
      <c r="D24" s="145">
        <v>1990.84</v>
      </c>
      <c r="E24" s="104">
        <v>663.61</v>
      </c>
      <c r="F24" s="100">
        <v>398.17</v>
      </c>
      <c r="G24" s="102">
        <v>0</v>
      </c>
      <c r="H24" s="102">
        <v>0</v>
      </c>
      <c r="I24" s="102">
        <v>0</v>
      </c>
      <c r="J24" s="102">
        <f t="shared" si="3"/>
        <v>5707.08</v>
      </c>
      <c r="K24" s="146" t="s">
        <v>43</v>
      </c>
      <c r="L24" s="73" t="s">
        <v>66</v>
      </c>
      <c r="M24" s="102">
        <f t="shared" si="4"/>
        <v>5707.08</v>
      </c>
      <c r="N24" s="102">
        <f t="shared" si="2"/>
        <v>5707.08</v>
      </c>
      <c r="O24" s="102">
        <f t="shared" si="5"/>
        <v>5707.08</v>
      </c>
      <c r="P24" s="98"/>
    </row>
    <row r="25" spans="1:16" x14ac:dyDescent="0.25">
      <c r="A25" s="92" t="s">
        <v>44</v>
      </c>
      <c r="B25" s="73" t="s">
        <v>12</v>
      </c>
      <c r="C25" s="145">
        <v>9954.2099999999991</v>
      </c>
      <c r="D25" s="102">
        <v>0</v>
      </c>
      <c r="E25" s="102">
        <v>0</v>
      </c>
      <c r="F25" s="100"/>
      <c r="G25" s="102">
        <v>0</v>
      </c>
      <c r="H25" s="102">
        <v>0</v>
      </c>
      <c r="I25" s="102">
        <v>0</v>
      </c>
      <c r="J25" s="102">
        <f t="shared" si="3"/>
        <v>9954.2099999999991</v>
      </c>
      <c r="K25" s="146" t="s">
        <v>44</v>
      </c>
      <c r="L25" s="73" t="s">
        <v>12</v>
      </c>
      <c r="M25" s="102">
        <f t="shared" si="4"/>
        <v>9954.2099999999991</v>
      </c>
      <c r="N25" s="102">
        <f t="shared" si="2"/>
        <v>9954.2099999999991</v>
      </c>
      <c r="O25" s="102">
        <f t="shared" si="5"/>
        <v>9954.2099999999991</v>
      </c>
      <c r="P25" s="98"/>
    </row>
    <row r="26" spans="1:16" x14ac:dyDescent="0.25">
      <c r="A26" s="92">
        <v>3235</v>
      </c>
      <c r="B26" s="73" t="s">
        <v>75</v>
      </c>
      <c r="C26" s="145">
        <v>0</v>
      </c>
      <c r="D26" s="145">
        <v>3318.07</v>
      </c>
      <c r="E26" s="102">
        <v>0</v>
      </c>
      <c r="F26" s="100">
        <v>3981.68</v>
      </c>
      <c r="G26" s="102">
        <v>0</v>
      </c>
      <c r="H26" s="102">
        <v>0</v>
      </c>
      <c r="I26" s="102">
        <v>0</v>
      </c>
      <c r="J26" s="102">
        <f t="shared" si="3"/>
        <v>7299.75</v>
      </c>
      <c r="K26" s="146">
        <v>3235</v>
      </c>
      <c r="L26" s="73" t="s">
        <v>75</v>
      </c>
      <c r="M26" s="102">
        <f t="shared" si="4"/>
        <v>7299.75</v>
      </c>
      <c r="N26" s="102">
        <f t="shared" si="2"/>
        <v>7299.75</v>
      </c>
      <c r="O26" s="102">
        <f t="shared" si="5"/>
        <v>7299.75</v>
      </c>
      <c r="P26" s="98"/>
    </row>
    <row r="27" spans="1:16" x14ac:dyDescent="0.25">
      <c r="A27" s="92" t="s">
        <v>45</v>
      </c>
      <c r="B27" s="73" t="s">
        <v>67</v>
      </c>
      <c r="C27" s="145">
        <v>11281.44</v>
      </c>
      <c r="D27" s="145">
        <v>398.17</v>
      </c>
      <c r="E27" s="102">
        <v>0</v>
      </c>
      <c r="F27" s="100"/>
      <c r="G27" s="102">
        <v>0</v>
      </c>
      <c r="H27" s="102">
        <v>0</v>
      </c>
      <c r="I27" s="102">
        <v>0</v>
      </c>
      <c r="J27" s="102">
        <f t="shared" si="3"/>
        <v>11679.61</v>
      </c>
      <c r="K27" s="146" t="s">
        <v>45</v>
      </c>
      <c r="L27" s="73" t="s">
        <v>67</v>
      </c>
      <c r="M27" s="102">
        <f t="shared" si="4"/>
        <v>11679.61</v>
      </c>
      <c r="N27" s="102">
        <f t="shared" si="2"/>
        <v>11679.61</v>
      </c>
      <c r="O27" s="102">
        <f t="shared" si="5"/>
        <v>11679.61</v>
      </c>
      <c r="P27" s="98"/>
    </row>
    <row r="28" spans="1:16" x14ac:dyDescent="0.25">
      <c r="A28" s="92" t="s">
        <v>46</v>
      </c>
      <c r="B28" s="73" t="s">
        <v>68</v>
      </c>
      <c r="C28" s="145">
        <v>0</v>
      </c>
      <c r="D28" s="145">
        <v>59725.26</v>
      </c>
      <c r="E28" s="102">
        <v>0</v>
      </c>
      <c r="F28" s="100">
        <v>3981.68</v>
      </c>
      <c r="G28" s="102">
        <v>0</v>
      </c>
      <c r="H28" s="99">
        <v>2654.46</v>
      </c>
      <c r="I28" s="102">
        <v>0</v>
      </c>
      <c r="J28" s="102">
        <f t="shared" si="3"/>
        <v>66361.400000000009</v>
      </c>
      <c r="K28" s="146" t="s">
        <v>46</v>
      </c>
      <c r="L28" s="73" t="s">
        <v>68</v>
      </c>
      <c r="M28" s="102">
        <f t="shared" si="4"/>
        <v>66361.400000000009</v>
      </c>
      <c r="N28" s="102">
        <f t="shared" si="2"/>
        <v>66361.400000000009</v>
      </c>
      <c r="O28" s="102">
        <f t="shared" si="5"/>
        <v>66361.400000000009</v>
      </c>
      <c r="P28" s="98"/>
    </row>
    <row r="29" spans="1:16" x14ac:dyDescent="0.25">
      <c r="A29" s="92" t="s">
        <v>47</v>
      </c>
      <c r="B29" s="73" t="s">
        <v>13</v>
      </c>
      <c r="C29" s="145">
        <v>2654.46</v>
      </c>
      <c r="D29" s="145">
        <v>0</v>
      </c>
      <c r="E29" s="102">
        <v>0</v>
      </c>
      <c r="F29" s="100"/>
      <c r="G29" s="102">
        <v>0</v>
      </c>
      <c r="H29" s="102">
        <v>0</v>
      </c>
      <c r="I29" s="102">
        <v>0</v>
      </c>
      <c r="J29" s="102">
        <f t="shared" si="3"/>
        <v>2654.46</v>
      </c>
      <c r="K29" s="146" t="s">
        <v>47</v>
      </c>
      <c r="L29" s="73" t="s">
        <v>13</v>
      </c>
      <c r="M29" s="102">
        <f t="shared" si="4"/>
        <v>2654.46</v>
      </c>
      <c r="N29" s="102">
        <f t="shared" si="2"/>
        <v>2654.46</v>
      </c>
      <c r="O29" s="102">
        <f t="shared" si="5"/>
        <v>2654.46</v>
      </c>
      <c r="P29" s="98"/>
    </row>
    <row r="30" spans="1:16" x14ac:dyDescent="0.25">
      <c r="A30" s="92" t="s">
        <v>48</v>
      </c>
      <c r="B30" s="73" t="s">
        <v>14</v>
      </c>
      <c r="C30" s="145">
        <v>1990.84</v>
      </c>
      <c r="D30" s="145">
        <v>132.72</v>
      </c>
      <c r="E30" s="103">
        <v>265.45</v>
      </c>
      <c r="F30" s="100">
        <v>1990.84</v>
      </c>
      <c r="G30" s="102">
        <v>0</v>
      </c>
      <c r="H30" s="102">
        <v>0</v>
      </c>
      <c r="I30" s="102">
        <v>0</v>
      </c>
      <c r="J30" s="102">
        <f t="shared" si="3"/>
        <v>4379.8499999999995</v>
      </c>
      <c r="K30" s="146" t="s">
        <v>48</v>
      </c>
      <c r="L30" s="73" t="s">
        <v>14</v>
      </c>
      <c r="M30" s="102">
        <f t="shared" si="4"/>
        <v>4379.8499999999995</v>
      </c>
      <c r="N30" s="102">
        <f t="shared" si="2"/>
        <v>4379.8499999999995</v>
      </c>
      <c r="O30" s="102">
        <f t="shared" si="5"/>
        <v>4379.8499999999995</v>
      </c>
      <c r="P30" s="98"/>
    </row>
    <row r="31" spans="1:16" x14ac:dyDescent="0.25">
      <c r="A31" s="92" t="s">
        <v>49</v>
      </c>
      <c r="B31" s="73" t="s">
        <v>69</v>
      </c>
      <c r="C31" s="145">
        <v>0</v>
      </c>
      <c r="D31" s="145">
        <v>424.71</v>
      </c>
      <c r="E31" s="102">
        <v>0</v>
      </c>
      <c r="F31" s="100">
        <v>13935.89</v>
      </c>
      <c r="G31" s="102">
        <v>0</v>
      </c>
      <c r="H31" s="102">
        <v>0</v>
      </c>
      <c r="I31" s="102">
        <v>0</v>
      </c>
      <c r="J31" s="102">
        <f t="shared" si="3"/>
        <v>14360.599999999999</v>
      </c>
      <c r="K31" s="146" t="s">
        <v>49</v>
      </c>
      <c r="L31" s="73" t="s">
        <v>69</v>
      </c>
      <c r="M31" s="102">
        <f t="shared" si="4"/>
        <v>14360.599999999999</v>
      </c>
      <c r="N31" s="102">
        <f t="shared" si="2"/>
        <v>14360.599999999999</v>
      </c>
      <c r="O31" s="102">
        <f t="shared" si="5"/>
        <v>14360.599999999999</v>
      </c>
      <c r="P31" s="98"/>
    </row>
    <row r="32" spans="1:16" x14ac:dyDescent="0.25">
      <c r="A32" s="92">
        <v>3291</v>
      </c>
      <c r="B32" s="73" t="s">
        <v>85</v>
      </c>
      <c r="C32" s="145">
        <v>0</v>
      </c>
      <c r="D32" s="145">
        <v>0</v>
      </c>
      <c r="E32" s="102">
        <v>0</v>
      </c>
      <c r="F32" s="100">
        <v>0</v>
      </c>
      <c r="G32" s="102">
        <v>0</v>
      </c>
      <c r="H32" s="102">
        <v>0</v>
      </c>
      <c r="I32" s="102">
        <v>0</v>
      </c>
      <c r="J32" s="102">
        <f t="shared" si="3"/>
        <v>0</v>
      </c>
      <c r="K32" s="146">
        <v>3291</v>
      </c>
      <c r="L32" s="73" t="s">
        <v>85</v>
      </c>
      <c r="M32" s="102">
        <f t="shared" si="4"/>
        <v>0</v>
      </c>
      <c r="N32" s="102">
        <f t="shared" si="2"/>
        <v>0</v>
      </c>
      <c r="O32" s="102">
        <f t="shared" si="5"/>
        <v>0</v>
      </c>
      <c r="P32" s="98"/>
    </row>
    <row r="33" spans="1:16" x14ac:dyDescent="0.25">
      <c r="A33" s="92" t="s">
        <v>50</v>
      </c>
      <c r="B33" s="73" t="s">
        <v>70</v>
      </c>
      <c r="C33" s="145">
        <v>3981.68</v>
      </c>
      <c r="D33" s="145">
        <v>0</v>
      </c>
      <c r="E33" s="103">
        <v>2654.46</v>
      </c>
      <c r="F33" s="100">
        <v>331.81</v>
      </c>
      <c r="G33" s="102">
        <v>0</v>
      </c>
      <c r="H33" s="102">
        <v>0</v>
      </c>
      <c r="I33" s="102">
        <v>0</v>
      </c>
      <c r="J33" s="102">
        <f t="shared" si="3"/>
        <v>6967.95</v>
      </c>
      <c r="K33" s="146" t="s">
        <v>50</v>
      </c>
      <c r="L33" s="73" t="s">
        <v>70</v>
      </c>
      <c r="M33" s="102">
        <f t="shared" si="4"/>
        <v>6967.95</v>
      </c>
      <c r="N33" s="102">
        <f t="shared" si="2"/>
        <v>6967.95</v>
      </c>
      <c r="O33" s="102">
        <f t="shared" si="5"/>
        <v>6967.95</v>
      </c>
      <c r="P33" s="98"/>
    </row>
    <row r="34" spans="1:16" ht="38.25" x14ac:dyDescent="0.25">
      <c r="A34" s="93"/>
      <c r="B34" s="94" t="s">
        <v>81</v>
      </c>
      <c r="C34" s="107" t="s">
        <v>82</v>
      </c>
      <c r="D34" s="107" t="s">
        <v>83</v>
      </c>
      <c r="E34" s="108" t="s">
        <v>84</v>
      </c>
      <c r="F34" s="109" t="s">
        <v>90</v>
      </c>
      <c r="G34" s="109" t="s">
        <v>106</v>
      </c>
      <c r="H34" s="109" t="s">
        <v>91</v>
      </c>
      <c r="I34" s="109" t="s">
        <v>92</v>
      </c>
      <c r="J34" s="107" t="s">
        <v>94</v>
      </c>
      <c r="K34" s="93"/>
      <c r="L34" s="57" t="s">
        <v>7</v>
      </c>
      <c r="M34" s="107" t="s">
        <v>110</v>
      </c>
      <c r="N34" s="59" t="s">
        <v>96</v>
      </c>
      <c r="O34" s="59" t="s">
        <v>97</v>
      </c>
      <c r="P34" s="98"/>
    </row>
    <row r="35" spans="1:16" x14ac:dyDescent="0.25">
      <c r="A35" s="92" t="s">
        <v>51</v>
      </c>
      <c r="B35" s="73" t="s">
        <v>15</v>
      </c>
      <c r="C35" s="145">
        <v>2654.46</v>
      </c>
      <c r="D35" s="145">
        <v>2654.46</v>
      </c>
      <c r="E35" s="145">
        <v>0</v>
      </c>
      <c r="F35" s="100">
        <v>3318.07</v>
      </c>
      <c r="G35" s="102">
        <v>0</v>
      </c>
      <c r="H35" s="102">
        <v>0</v>
      </c>
      <c r="I35" s="102">
        <v>0</v>
      </c>
      <c r="J35" s="102">
        <f t="shared" si="3"/>
        <v>8626.99</v>
      </c>
      <c r="K35" s="146" t="s">
        <v>51</v>
      </c>
      <c r="L35" s="73" t="s">
        <v>15</v>
      </c>
      <c r="M35" s="102">
        <f t="shared" si="4"/>
        <v>8626.99</v>
      </c>
      <c r="N35" s="102">
        <f t="shared" si="2"/>
        <v>8626.99</v>
      </c>
      <c r="O35" s="102">
        <f t="shared" si="5"/>
        <v>8626.99</v>
      </c>
      <c r="P35" s="98"/>
    </row>
    <row r="36" spans="1:16" x14ac:dyDescent="0.25">
      <c r="A36" s="92" t="s">
        <v>52</v>
      </c>
      <c r="B36" s="73" t="s">
        <v>16</v>
      </c>
      <c r="C36" s="145">
        <v>132.72</v>
      </c>
      <c r="D36" s="145">
        <v>13.27</v>
      </c>
      <c r="E36" s="145">
        <v>0</v>
      </c>
      <c r="F36" s="100"/>
      <c r="G36" s="102">
        <v>0</v>
      </c>
      <c r="H36" s="102">
        <v>0</v>
      </c>
      <c r="I36" s="102">
        <v>0</v>
      </c>
      <c r="J36" s="102">
        <f t="shared" si="3"/>
        <v>145.99</v>
      </c>
      <c r="K36" s="146" t="s">
        <v>52</v>
      </c>
      <c r="L36" s="73" t="s">
        <v>16</v>
      </c>
      <c r="M36" s="102">
        <f t="shared" si="4"/>
        <v>145.99</v>
      </c>
      <c r="N36" s="102">
        <f t="shared" si="2"/>
        <v>145.99</v>
      </c>
      <c r="O36" s="102">
        <f t="shared" si="5"/>
        <v>145.99</v>
      </c>
      <c r="P36" s="98"/>
    </row>
    <row r="37" spans="1:16" x14ac:dyDescent="0.25">
      <c r="A37" s="92" t="s">
        <v>53</v>
      </c>
      <c r="B37" s="73" t="s">
        <v>17</v>
      </c>
      <c r="C37" s="145">
        <v>199.08</v>
      </c>
      <c r="D37" s="145">
        <v>225.63</v>
      </c>
      <c r="E37" s="145">
        <v>0</v>
      </c>
      <c r="F37" s="100">
        <v>4778.0200000000004</v>
      </c>
      <c r="G37" s="102">
        <v>0</v>
      </c>
      <c r="H37" s="102">
        <v>0</v>
      </c>
      <c r="I37" s="102">
        <v>0</v>
      </c>
      <c r="J37" s="102">
        <f t="shared" si="3"/>
        <v>5202.7300000000005</v>
      </c>
      <c r="K37" s="146" t="s">
        <v>53</v>
      </c>
      <c r="L37" s="73" t="s">
        <v>17</v>
      </c>
      <c r="M37" s="102">
        <f t="shared" si="4"/>
        <v>5202.7300000000005</v>
      </c>
      <c r="N37" s="102">
        <f t="shared" si="2"/>
        <v>5202.7300000000005</v>
      </c>
      <c r="O37" s="102">
        <f t="shared" si="5"/>
        <v>5202.7300000000005</v>
      </c>
      <c r="P37" s="98"/>
    </row>
    <row r="38" spans="1:16" x14ac:dyDescent="0.25">
      <c r="A38" s="92"/>
      <c r="B38" s="73" t="s">
        <v>17</v>
      </c>
      <c r="C38" s="145">
        <v>0</v>
      </c>
      <c r="D38" s="145">
        <v>0</v>
      </c>
      <c r="E38" s="145">
        <v>0</v>
      </c>
      <c r="F38" s="100">
        <v>0</v>
      </c>
      <c r="G38" s="102">
        <v>0</v>
      </c>
      <c r="H38" s="102">
        <v>0</v>
      </c>
      <c r="I38" s="102">
        <v>0</v>
      </c>
      <c r="J38" s="102">
        <f t="shared" si="3"/>
        <v>0</v>
      </c>
      <c r="K38" s="146"/>
      <c r="L38" s="73" t="s">
        <v>17</v>
      </c>
      <c r="M38" s="102">
        <f t="shared" si="4"/>
        <v>0</v>
      </c>
      <c r="N38" s="102">
        <f t="shared" si="2"/>
        <v>0</v>
      </c>
      <c r="O38" s="102">
        <f t="shared" si="5"/>
        <v>0</v>
      </c>
      <c r="P38" s="98"/>
    </row>
    <row r="39" spans="1:16" x14ac:dyDescent="0.25">
      <c r="A39" s="92">
        <v>3296</v>
      </c>
      <c r="B39" s="73" t="s">
        <v>89</v>
      </c>
      <c r="C39" s="145">
        <v>0</v>
      </c>
      <c r="D39" s="145">
        <v>0</v>
      </c>
      <c r="E39" s="145">
        <v>0</v>
      </c>
      <c r="F39" s="100">
        <v>530.89</v>
      </c>
      <c r="G39" s="102">
        <v>0</v>
      </c>
      <c r="H39" s="102">
        <v>0</v>
      </c>
      <c r="I39" s="102">
        <v>0</v>
      </c>
      <c r="J39" s="102">
        <f t="shared" si="3"/>
        <v>530.89</v>
      </c>
      <c r="K39" s="146">
        <v>3296</v>
      </c>
      <c r="L39" s="73" t="s">
        <v>89</v>
      </c>
      <c r="M39" s="102">
        <f t="shared" si="4"/>
        <v>530.89</v>
      </c>
      <c r="N39" s="102">
        <f t="shared" si="2"/>
        <v>530.89</v>
      </c>
      <c r="O39" s="102">
        <f t="shared" si="5"/>
        <v>530.89</v>
      </c>
      <c r="P39" s="98"/>
    </row>
    <row r="40" spans="1:16" x14ac:dyDescent="0.25">
      <c r="A40" s="92" t="s">
        <v>54</v>
      </c>
      <c r="B40" s="73" t="s">
        <v>71</v>
      </c>
      <c r="C40" s="145">
        <v>8178.64</v>
      </c>
      <c r="D40" s="145">
        <v>265.45</v>
      </c>
      <c r="E40" s="145">
        <v>0</v>
      </c>
      <c r="F40" s="100">
        <v>5308.91</v>
      </c>
      <c r="G40" s="102">
        <v>0</v>
      </c>
      <c r="H40" s="102">
        <v>0</v>
      </c>
      <c r="I40" s="102">
        <v>0</v>
      </c>
      <c r="J40" s="102">
        <f t="shared" si="3"/>
        <v>13753</v>
      </c>
      <c r="K40" s="146" t="s">
        <v>54</v>
      </c>
      <c r="L40" s="73" t="s">
        <v>71</v>
      </c>
      <c r="M40" s="102">
        <f t="shared" si="4"/>
        <v>13753</v>
      </c>
      <c r="N40" s="102">
        <f t="shared" si="2"/>
        <v>13753</v>
      </c>
      <c r="O40" s="102">
        <f t="shared" si="5"/>
        <v>13753</v>
      </c>
      <c r="P40" s="98"/>
    </row>
    <row r="41" spans="1:16" x14ac:dyDescent="0.25">
      <c r="A41" s="92" t="s">
        <v>54</v>
      </c>
      <c r="B41" s="73" t="s">
        <v>72</v>
      </c>
      <c r="C41" s="145">
        <v>1061.78</v>
      </c>
      <c r="D41" s="145">
        <v>0</v>
      </c>
      <c r="E41" s="145">
        <v>0</v>
      </c>
      <c r="F41" s="100">
        <v>0</v>
      </c>
      <c r="G41" s="102">
        <v>0</v>
      </c>
      <c r="H41" s="102">
        <v>0</v>
      </c>
      <c r="I41" s="102">
        <v>0</v>
      </c>
      <c r="J41" s="102">
        <f t="shared" si="3"/>
        <v>1061.78</v>
      </c>
      <c r="K41" s="146" t="s">
        <v>54</v>
      </c>
      <c r="L41" s="73" t="s">
        <v>72</v>
      </c>
      <c r="M41" s="102">
        <f t="shared" si="4"/>
        <v>1061.78</v>
      </c>
      <c r="N41" s="102">
        <f t="shared" si="2"/>
        <v>1061.78</v>
      </c>
      <c r="O41" s="102">
        <f t="shared" si="5"/>
        <v>1061.78</v>
      </c>
      <c r="P41" s="98"/>
    </row>
    <row r="42" spans="1:16" x14ac:dyDescent="0.25">
      <c r="A42" s="92" t="s">
        <v>54</v>
      </c>
      <c r="B42" s="73" t="s">
        <v>73</v>
      </c>
      <c r="C42" s="145">
        <v>0</v>
      </c>
      <c r="D42" s="145">
        <v>0</v>
      </c>
      <c r="E42" s="145">
        <v>0</v>
      </c>
      <c r="F42" s="100"/>
      <c r="G42" s="102">
        <v>0</v>
      </c>
      <c r="H42" s="102">
        <v>0</v>
      </c>
      <c r="I42" s="102">
        <v>0</v>
      </c>
      <c r="J42" s="102">
        <f t="shared" si="3"/>
        <v>0</v>
      </c>
      <c r="K42" s="146" t="s">
        <v>54</v>
      </c>
      <c r="L42" s="73" t="s">
        <v>73</v>
      </c>
      <c r="M42" s="102">
        <f t="shared" si="4"/>
        <v>0</v>
      </c>
      <c r="N42" s="102">
        <f t="shared" si="2"/>
        <v>0</v>
      </c>
      <c r="O42" s="102">
        <f t="shared" si="5"/>
        <v>0</v>
      </c>
      <c r="P42" s="98"/>
    </row>
    <row r="43" spans="1:16" x14ac:dyDescent="0.25">
      <c r="A43" s="92" t="s">
        <v>55</v>
      </c>
      <c r="B43" s="73" t="s">
        <v>74</v>
      </c>
      <c r="C43" s="145">
        <v>199.08</v>
      </c>
      <c r="D43" s="145">
        <v>0</v>
      </c>
      <c r="E43" s="145">
        <v>0</v>
      </c>
      <c r="F43" s="100">
        <v>265.45</v>
      </c>
      <c r="G43" s="102">
        <v>0</v>
      </c>
      <c r="H43" s="102">
        <v>0</v>
      </c>
      <c r="I43" s="102">
        <v>0</v>
      </c>
      <c r="J43" s="102">
        <f t="shared" si="3"/>
        <v>464.53</v>
      </c>
      <c r="K43" s="146" t="s">
        <v>55</v>
      </c>
      <c r="L43" s="73" t="s">
        <v>74</v>
      </c>
      <c r="M43" s="102">
        <f t="shared" si="4"/>
        <v>464.53</v>
      </c>
      <c r="N43" s="102">
        <f t="shared" si="2"/>
        <v>464.53</v>
      </c>
      <c r="O43" s="102">
        <f t="shared" si="5"/>
        <v>464.53</v>
      </c>
      <c r="P43" s="98"/>
    </row>
    <row r="44" spans="1:16" x14ac:dyDescent="0.25">
      <c r="A44" s="92" t="s">
        <v>56</v>
      </c>
      <c r="B44" s="73" t="s">
        <v>18</v>
      </c>
      <c r="C44" s="145">
        <v>66.36</v>
      </c>
      <c r="D44" s="145">
        <v>0</v>
      </c>
      <c r="E44" s="145">
        <v>0</v>
      </c>
      <c r="F44" s="100">
        <v>0</v>
      </c>
      <c r="G44" s="102">
        <v>0</v>
      </c>
      <c r="H44" s="102">
        <v>0</v>
      </c>
      <c r="I44" s="102">
        <v>0</v>
      </c>
      <c r="J44" s="102">
        <f t="shared" si="3"/>
        <v>66.36</v>
      </c>
      <c r="K44" s="146" t="s">
        <v>56</v>
      </c>
      <c r="L44" s="73" t="s">
        <v>18</v>
      </c>
      <c r="M44" s="102">
        <f t="shared" si="4"/>
        <v>66.36</v>
      </c>
      <c r="N44" s="102">
        <f t="shared" si="2"/>
        <v>66.36</v>
      </c>
      <c r="O44" s="102">
        <f t="shared" si="5"/>
        <v>66.36</v>
      </c>
      <c r="P44" s="98"/>
    </row>
    <row r="45" spans="1:16" x14ac:dyDescent="0.25">
      <c r="A45" s="70">
        <v>3811</v>
      </c>
      <c r="B45" s="72" t="s">
        <v>76</v>
      </c>
      <c r="C45" s="99">
        <v>0</v>
      </c>
      <c r="D45" s="145">
        <v>0</v>
      </c>
      <c r="E45" s="145">
        <v>0</v>
      </c>
      <c r="F45" s="100">
        <v>0</v>
      </c>
      <c r="G45" s="102">
        <v>0</v>
      </c>
      <c r="H45" s="102">
        <v>0</v>
      </c>
      <c r="I45" s="102">
        <v>0</v>
      </c>
      <c r="J45" s="102">
        <f t="shared" si="3"/>
        <v>0</v>
      </c>
      <c r="K45" s="58">
        <v>3811</v>
      </c>
      <c r="L45" s="72" t="s">
        <v>76</v>
      </c>
      <c r="M45" s="102">
        <f t="shared" si="4"/>
        <v>0</v>
      </c>
      <c r="N45" s="102">
        <f t="shared" si="2"/>
        <v>0</v>
      </c>
      <c r="O45" s="102">
        <f t="shared" si="5"/>
        <v>0</v>
      </c>
      <c r="P45" s="98"/>
    </row>
    <row r="46" spans="1:16" x14ac:dyDescent="0.25">
      <c r="A46" s="70">
        <v>4221</v>
      </c>
      <c r="B46" s="72" t="s">
        <v>19</v>
      </c>
      <c r="C46" s="99">
        <v>0</v>
      </c>
      <c r="D46" s="145">
        <v>2654.46</v>
      </c>
      <c r="E46" s="145">
        <v>0</v>
      </c>
      <c r="F46" s="100">
        <v>3981.68</v>
      </c>
      <c r="G46" s="102">
        <v>0</v>
      </c>
      <c r="H46" s="102">
        <v>0</v>
      </c>
      <c r="I46" s="102">
        <v>0</v>
      </c>
      <c r="J46" s="102">
        <f t="shared" si="3"/>
        <v>6636.1399999999994</v>
      </c>
      <c r="K46" s="58">
        <v>4221</v>
      </c>
      <c r="L46" s="72" t="s">
        <v>19</v>
      </c>
      <c r="M46" s="102">
        <f t="shared" si="4"/>
        <v>6636.1399999999994</v>
      </c>
      <c r="N46" s="102">
        <f t="shared" si="2"/>
        <v>6636.1399999999994</v>
      </c>
      <c r="O46" s="102">
        <f t="shared" si="5"/>
        <v>6636.1399999999994</v>
      </c>
      <c r="P46" s="98"/>
    </row>
    <row r="47" spans="1:16" x14ac:dyDescent="0.25">
      <c r="A47" s="70">
        <v>4225</v>
      </c>
      <c r="B47" s="72" t="s">
        <v>77</v>
      </c>
      <c r="C47" s="99">
        <v>0</v>
      </c>
      <c r="D47" s="145">
        <v>2654.46</v>
      </c>
      <c r="E47" s="145">
        <v>0</v>
      </c>
      <c r="F47" s="100">
        <v>3318.07</v>
      </c>
      <c r="G47" s="102">
        <v>0</v>
      </c>
      <c r="H47" s="102">
        <v>0</v>
      </c>
      <c r="I47" s="102">
        <v>0</v>
      </c>
      <c r="J47" s="102">
        <f t="shared" si="3"/>
        <v>5972.5300000000007</v>
      </c>
      <c r="K47" s="58">
        <v>4225</v>
      </c>
      <c r="L47" s="72" t="s">
        <v>77</v>
      </c>
      <c r="M47" s="102">
        <f t="shared" si="4"/>
        <v>5972.5300000000007</v>
      </c>
      <c r="N47" s="102">
        <f t="shared" si="2"/>
        <v>5972.5300000000007</v>
      </c>
      <c r="O47" s="102">
        <f t="shared" si="5"/>
        <v>5972.5300000000007</v>
      </c>
      <c r="P47" s="98"/>
    </row>
    <row r="48" spans="1:16" x14ac:dyDescent="0.25">
      <c r="A48" s="70">
        <v>4227</v>
      </c>
      <c r="B48" s="72" t="s">
        <v>95</v>
      </c>
      <c r="C48" s="99">
        <v>0</v>
      </c>
      <c r="D48" s="99">
        <v>0</v>
      </c>
      <c r="E48" s="145">
        <v>0</v>
      </c>
      <c r="F48" s="100">
        <v>2654.46</v>
      </c>
      <c r="G48" s="102">
        <v>0</v>
      </c>
      <c r="H48" s="102">
        <v>0</v>
      </c>
      <c r="I48" s="102">
        <v>0</v>
      </c>
      <c r="J48" s="102">
        <f t="shared" si="3"/>
        <v>2654.46</v>
      </c>
      <c r="K48" s="58">
        <v>4227</v>
      </c>
      <c r="L48" s="72" t="s">
        <v>95</v>
      </c>
      <c r="M48" s="102">
        <f t="shared" si="4"/>
        <v>2654.46</v>
      </c>
      <c r="N48" s="102">
        <f t="shared" si="2"/>
        <v>2654.46</v>
      </c>
      <c r="O48" s="102">
        <f t="shared" si="5"/>
        <v>2654.46</v>
      </c>
      <c r="P48" s="98"/>
    </row>
    <row r="49" spans="1:16" x14ac:dyDescent="0.25">
      <c r="A49" s="70">
        <v>4231</v>
      </c>
      <c r="B49" s="70" t="s">
        <v>78</v>
      </c>
      <c r="C49" s="99">
        <v>0</v>
      </c>
      <c r="D49" s="145">
        <v>132.72</v>
      </c>
      <c r="E49" s="145">
        <v>0</v>
      </c>
      <c r="F49" s="100">
        <v>1990.84</v>
      </c>
      <c r="G49" s="102">
        <v>0</v>
      </c>
      <c r="H49" s="102">
        <v>0</v>
      </c>
      <c r="I49" s="102">
        <v>0</v>
      </c>
      <c r="J49" s="102">
        <f t="shared" si="3"/>
        <v>2123.56</v>
      </c>
      <c r="K49" s="58">
        <v>4231</v>
      </c>
      <c r="L49" s="70" t="s">
        <v>78</v>
      </c>
      <c r="M49" s="102">
        <f t="shared" si="4"/>
        <v>2123.56</v>
      </c>
      <c r="N49" s="102">
        <f t="shared" si="2"/>
        <v>2123.56</v>
      </c>
      <c r="O49" s="102">
        <f t="shared" si="5"/>
        <v>2123.56</v>
      </c>
      <c r="P49" s="98"/>
    </row>
    <row r="50" spans="1:16" x14ac:dyDescent="0.25">
      <c r="A50" s="70">
        <v>4262</v>
      </c>
      <c r="B50" s="70" t="s">
        <v>79</v>
      </c>
      <c r="C50" s="99">
        <v>0</v>
      </c>
      <c r="D50" s="145">
        <v>0</v>
      </c>
      <c r="E50" s="145">
        <v>0</v>
      </c>
      <c r="F50" s="100">
        <v>0</v>
      </c>
      <c r="G50" s="102">
        <v>0</v>
      </c>
      <c r="H50" s="102">
        <v>0</v>
      </c>
      <c r="I50" s="102">
        <v>0</v>
      </c>
      <c r="J50" s="102">
        <f t="shared" si="3"/>
        <v>0</v>
      </c>
      <c r="K50" s="58">
        <v>4262</v>
      </c>
      <c r="L50" s="70" t="s">
        <v>79</v>
      </c>
      <c r="M50" s="102">
        <f t="shared" si="4"/>
        <v>0</v>
      </c>
      <c r="N50" s="102">
        <f t="shared" si="2"/>
        <v>0</v>
      </c>
      <c r="O50" s="102">
        <f t="shared" si="5"/>
        <v>0</v>
      </c>
      <c r="P50" s="98"/>
    </row>
    <row r="51" spans="1:16" x14ac:dyDescent="0.25">
      <c r="A51" s="70">
        <v>4511</v>
      </c>
      <c r="B51" s="70" t="s">
        <v>80</v>
      </c>
      <c r="C51" s="99">
        <v>0</v>
      </c>
      <c r="D51" s="145">
        <v>1990.84</v>
      </c>
      <c r="E51" s="145">
        <v>0</v>
      </c>
      <c r="F51" s="100">
        <v>0</v>
      </c>
      <c r="G51" s="102">
        <v>0</v>
      </c>
      <c r="H51" s="102">
        <v>0</v>
      </c>
      <c r="I51" s="102">
        <v>0</v>
      </c>
      <c r="J51" s="102">
        <f t="shared" si="3"/>
        <v>1990.84</v>
      </c>
      <c r="K51" s="58">
        <v>4511</v>
      </c>
      <c r="L51" s="70" t="s">
        <v>80</v>
      </c>
      <c r="M51" s="102">
        <f t="shared" si="4"/>
        <v>1990.84</v>
      </c>
      <c r="N51" s="102">
        <f t="shared" si="2"/>
        <v>1990.84</v>
      </c>
      <c r="O51" s="102">
        <f t="shared" si="5"/>
        <v>1990.84</v>
      </c>
      <c r="P51" s="98"/>
    </row>
    <row r="53" spans="1:16" x14ac:dyDescent="0.25">
      <c r="A53" t="s">
        <v>27</v>
      </c>
      <c r="H53" t="s">
        <v>100</v>
      </c>
      <c r="K53" t="s">
        <v>27</v>
      </c>
      <c r="M53" t="s">
        <v>100</v>
      </c>
    </row>
  </sheetData>
  <mergeCells count="1">
    <mergeCell ref="C4:I4"/>
  </mergeCells>
  <pageMargins left="0.47" right="0.23" top="0.77" bottom="0.36" header="0.18" footer="0.17"/>
  <pageSetup paperSize="9" orientation="landscape" r:id="rId1"/>
  <headerFooter>
    <oddHeader>&amp;LINDUSTRIJSKO-OBRTNIČKA ŠKOLA
SLAV. BROD, EUGENA KUMIČIĆA 55
OIB: 17534119664  rkp: 17771</oddHead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PLAN PRIHODA 2023</vt:lpstr>
      <vt:lpstr>PLAN RASHODA 2022.</vt:lpstr>
      <vt:lpstr>PLAN RASHODA 2023.</vt:lpstr>
      <vt:lpstr>'PLAN PRIHODA 2023'!Podrucje_ispisa</vt:lpstr>
      <vt:lpstr>'PLAN RASHODA 2022.'!Podrucje_ispisa</vt:lpstr>
      <vt:lpstr>'PLAN RASHODA 2023.'!Podrucje_ispisa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2022-11-26T21:04:48Z</dcterms:modified>
</cp:coreProperties>
</file>